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20" name="PL KL " state="visible" r:id="rId4"/>
    <sheet sheetId="19" name="mẫu 2 TH thiet hai chinh" state="visible" r:id="rId5"/>
  </sheets>
  <definedNames>
    <definedName name="_xlnm.Print_Area" localSheetId="0">'PL KL '!$A1:$L129</definedName>
    <definedName name="_xlnm.Print_Area" localSheetId="1">'mẫu 2 TH thiet hai chinh'!$A1:$F20</definedName>
  </definedNames>
  <calcPr calcId="171027" fullCalcOnLoad="1"/>
</workbook>
</file>

<file path=xl/sharedStrings.xml><?xml version="1.0" encoding="utf-8"?>
<sst xmlns="http://schemas.openxmlformats.org/spreadsheetml/2006/main" count="513" uniqueCount="79">
  <si>
    <t>Phụ lục 01</t>
  </si>
  <si>
    <t>TỔNG HỢP KHỐI LƯỢNG THIỆT HẠI VÀ ĐẢM BẢO GIAO THÔNG (TỪ …. ĐẾN …..)</t>
  </si>
  <si>
    <t>(Kèm báo cáo số:…..)</t>
  </si>
  <si>
    <t>TT</t>
  </si>
  <si>
    <t xml:space="preserve">Hạng mục </t>
  </si>
  <si>
    <t>ĐV</t>
  </si>
  <si>
    <t>Đơn giá (đ)</t>
  </si>
  <si>
    <t>Khối lượng thiệt hại</t>
  </si>
  <si>
    <t>Khối lượng đã ĐBGT</t>
  </si>
  <si>
    <t>Ghi chú</t>
  </si>
  <si>
    <t>Từ ngày 14/10/2026 đến ngày 14/10/2026</t>
  </si>
  <si>
    <t>Khối lượng (m3)</t>
  </si>
  <si>
    <t>Chiều dài sạt lở, hư hỏng (md)</t>
  </si>
  <si>
    <t>Số vị trí</t>
  </si>
  <si>
    <t>Ước tính giá trị (trđ)</t>
  </si>
  <si>
    <t>Khối lượng</t>
  </si>
  <si>
    <t>QL.37</t>
  </si>
  <si>
    <t>-</t>
  </si>
  <si>
    <t>Sụt dương đất</t>
  </si>
  <si>
    <t>m3</t>
  </si>
  <si>
    <t>Sụt dương đá</t>
  </si>
  <si>
    <t xml:space="preserve">Sa bồi </t>
  </si>
  <si>
    <t>Cây đổ</t>
  </si>
  <si>
    <t>Cây</t>
  </si>
  <si>
    <t>Sụt âm</t>
  </si>
  <si>
    <t>md</t>
  </si>
  <si>
    <t>+</t>
  </si>
  <si>
    <t>Kè rọ thép</t>
  </si>
  <si>
    <t>rọ</t>
  </si>
  <si>
    <t>Bê tông xi măng</t>
  </si>
  <si>
    <t>m</t>
  </si>
  <si>
    <t>Xói lề đường</t>
  </si>
  <si>
    <t>Hư hỏng mặt đường</t>
  </si>
  <si>
    <t>Lún, gẫy nền mặt đường</t>
  </si>
  <si>
    <t>Rãnh dọc bị hư hỏng</t>
  </si>
  <si>
    <t>Lề đường bị hư hỏng</t>
  </si>
  <si>
    <t>Ngập nước</t>
  </si>
  <si>
    <t>Biển báo</t>
  </si>
  <si>
    <t>cái</t>
  </si>
  <si>
    <t>Cọc tiêu, cột H, cột KM</t>
  </si>
  <si>
    <t>cột</t>
  </si>
  <si>
    <t>Hộ lan</t>
  </si>
  <si>
    <t>Cống</t>
  </si>
  <si>
    <t xml:space="preserve">Cầu </t>
  </si>
  <si>
    <t>Công trình khác</t>
  </si>
  <si>
    <t>Số vị trí tắc đường</t>
  </si>
  <si>
    <t>VT</t>
  </si>
  <si>
    <t>QL.32B</t>
  </si>
  <si>
    <t>m2</t>
  </si>
  <si>
    <t>QL.43</t>
  </si>
  <si>
    <t>ĐT.111</t>
  </si>
  <si>
    <t>ĐT.112</t>
  </si>
  <si>
    <t>ĐT.114</t>
  </si>
  <si>
    <t>Tổng</t>
  </si>
  <si>
    <t>Sụt + sa bồi QL</t>
  </si>
  <si>
    <t>Sụt + sa bồi ĐT</t>
  </si>
  <si>
    <t>Quốc lộ</t>
  </si>
  <si>
    <t>Đường tỉnh</t>
  </si>
  <si>
    <t>Bảng kê kèm theo mẫu số 2 - Thông tư 72/205/TT-BXD</t>
  </si>
  <si>
    <t>TỔNG HỢP CÁC CHỈ TIÊU CHÍNH THIỆT HẠI DO THIÊN TAI GÂY RA TRÊN ĐỊA BÀN TỈNH SƠN LA</t>
  </si>
  <si>
    <t>(Thời gian: từ ngày 14/10/2026 đến ngày 14/10/2026)</t>
  </si>
  <si>
    <t xml:space="preserve">Mã </t>
  </si>
  <si>
    <t>Chỉ tiêu thiệt hại</t>
  </si>
  <si>
    <t>Đơn vị</t>
  </si>
  <si>
    <t>Số lượng</t>
  </si>
  <si>
    <t>Ước thiệt hại (triệu đồng)</t>
  </si>
  <si>
    <t>Sụt+ sa bồi</t>
  </si>
  <si>
    <t>Hư hỏng</t>
  </si>
  <si>
    <t>Thiệt hại về KCHT đường bộ</t>
  </si>
  <si>
    <t>A</t>
  </si>
  <si>
    <t>Đường quốc lộ</t>
  </si>
  <si>
    <t>Chiều dài sạt lở, hư hỏng</t>
  </si>
  <si>
    <t>Khối lượng đất đá, bê tông, nhựa đường các loại</t>
  </si>
  <si>
    <t>Cầu bị hư hỏng</t>
  </si>
  <si>
    <t>Cống bị hư hỏng</t>
  </si>
  <si>
    <t>Các thiệt hại khác</t>
  </si>
  <si>
    <t>triệu</t>
  </si>
  <si>
    <t>B</t>
  </si>
  <si>
    <t xml:space="preserve">Tổng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</si>
</sst>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_);_(* (#,##0);_(* &quot;-&quot;??_);_(@_)"/>
    <numFmt numFmtId="165" formatCode="0 &quot;vị trí&quot;"/>
    <numFmt numFmtId="166" formatCode="_-* #,##0 _₫_-;-* #,##0 _₫_-;_-* &quot;-&quot;?? _₫_-;_-@_-"/>
    <numFmt numFmtId="167" formatCode="_-* #,##0.00 _₫_-;-* #,##0.00 _₫_-;_-* &quot;-&quot;?? _₫_-;_-@_-"/>
  </numFmts>
  <fonts count="7" x14ac:knownFonts="1">
    <font>
      <color theme="1"/>
      <family val="2"/>
      <scheme val="minor"/>
      <sz val="11"/>
      <name val="Calibri"/>
    </font>
    <font>
      <family val="1"/>
      <sz val="12"/>
      <name val="Times New Roman"/>
    </font>
    <font>
      <b/>
      <family val="1"/>
      <sz val="12"/>
      <name val="Times New Roman"/>
    </font>
    <font>
      <b/>
      <u/>
      <family val="1"/>
      <sz val="12"/>
      <name val="Times New Roman"/>
    </font>
    <font>
      <color theme="1"/>
      <family val="1"/>
      <sz val="11"/>
      <name val="Times New Roman"/>
    </font>
    <font>
      <i/>
      <color theme="1"/>
      <family val="1"/>
      <sz val="13"/>
      <name val="Times New Roman"/>
    </font>
    <font>
      <b/>
      <color theme="1"/>
      <family val="1"/>
      <sz val="1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3" fontId="1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4" fontId="2" fillId="2" borderId="6" xfId="0" applyNumberFormat="1" applyFont="1" applyFill="1" applyBorder="1" applyAlignment="1">
      <alignment horizontal="center" vertical="center"/>
    </xf>
    <xf numFmtId="14" fontId="2" fillId="2" borderId="6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/>
    <xf numFmtId="0" fontId="2" fillId="2" borderId="0" xfId="0" applyFont="1" applyFill="1"/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3" fontId="3" fillId="2" borderId="2" xfId="0" applyNumberFormat="1" applyFont="1" applyFill="1" applyBorder="1" applyAlignment="1">
      <alignment horizontal="center"/>
    </xf>
    <xf numFmtId="164" fontId="3" fillId="2" borderId="2" xfId="0" applyNumberFormat="1" applyFont="1" applyFill="1" applyBorder="1"/>
    <xf numFmtId="0" fontId="2" fillId="2" borderId="2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/>
    <xf numFmtId="3" fontId="1" fillId="2" borderId="7" xfId="0" applyNumberFormat="1" applyFont="1" applyFill="1" applyBorder="1" applyAlignment="1">
      <alignment horizontal="center"/>
    </xf>
    <xf numFmtId="164" fontId="1" fillId="2" borderId="7" xfId="0" applyNumberFormat="1" applyFont="1" applyFill="1" applyBorder="1"/>
    <xf numFmtId="164" fontId="1" fillId="2" borderId="8" xfId="0" applyNumberFormat="1" applyFont="1" applyFill="1" applyBorder="1"/>
    <xf numFmtId="0" fontId="1" fillId="2" borderId="8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3" fontId="3" fillId="2" borderId="5" xfId="0" applyNumberFormat="1" applyFont="1" applyFill="1" applyBorder="1" applyAlignment="1">
      <alignment horizontal="left"/>
    </xf>
    <xf numFmtId="0" fontId="1" fillId="2" borderId="9" xfId="0" applyFont="1" applyFill="1" applyBorder="1" applyAlignment="1">
      <alignment horizontal="center"/>
    </xf>
    <xf numFmtId="0" fontId="1" fillId="2" borderId="9" xfId="0" applyFont="1" applyFill="1" applyBorder="1"/>
    <xf numFmtId="164" fontId="1" fillId="2" borderId="9" xfId="0" applyNumberFormat="1" applyFont="1" applyFill="1" applyBorder="1"/>
    <xf numFmtId="3" fontId="1" fillId="2" borderId="9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3" fontId="2" fillId="2" borderId="2" xfId="0" applyNumberFormat="1" applyFont="1" applyFill="1" applyBorder="1" applyAlignment="1">
      <alignment horizontal="center"/>
    </xf>
    <xf numFmtId="164" fontId="2" fillId="2" borderId="2" xfId="0" applyNumberFormat="1" applyFont="1" applyFill="1" applyBorder="1"/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"/>
    </xf>
    <xf numFmtId="164" fontId="1" fillId="2" borderId="2" xfId="0" applyNumberFormat="1" applyFont="1" applyFill="1" applyBorder="1"/>
    <xf numFmtId="0" fontId="1" fillId="3" borderId="2" xfId="0" applyFont="1" applyFill="1" applyBorder="1" applyAlignment="1">
      <alignment horizontal="center"/>
    </xf>
    <xf numFmtId="0" fontId="2" fillId="3" borderId="2" xfId="0" applyFont="1" applyFill="1" applyBorder="1"/>
    <xf numFmtId="3" fontId="1" fillId="3" borderId="2" xfId="0" applyNumberFormat="1" applyFont="1" applyFill="1" applyBorder="1" applyAlignment="1">
      <alignment horizontal="center"/>
    </xf>
    <xf numFmtId="0" fontId="1" fillId="3" borderId="2" xfId="0" applyFont="1" applyFill="1" applyBorder="1"/>
    <xf numFmtId="164" fontId="1" fillId="3" borderId="2" xfId="0" applyNumberFormat="1" applyFont="1" applyFill="1" applyBorder="1"/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65" fontId="1" fillId="0" borderId="0" xfId="0" applyNumberFormat="1" applyFont="1"/>
    <xf numFmtId="166" fontId="6" fillId="0" borderId="2" xfId="0" applyNumberFormat="1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167" fontId="4" fillId="0" borderId="2" xfId="0" applyNumberFormat="1" applyFont="1" applyBorder="1" applyAlignment="1">
      <alignment horizontal="right" vertical="center" wrapText="1"/>
    </xf>
    <xf numFmtId="167" fontId="4" fillId="0" borderId="2" xfId="0" applyNumberFormat="1" applyFont="1" applyBorder="1" applyAlignment="1">
      <alignment horizontal="center" vertical="center" wrapText="1"/>
    </xf>
    <xf numFmtId="167" fontId="4" fillId="0" borderId="0" xfId="0" applyNumberFormat="1" applyFont="1"/>
    <xf numFmtId="167" fontId="4" fillId="0" borderId="2" xfId="0" applyNumberFormat="1" applyFont="1" applyBorder="1" applyAlignment="1">
      <alignment horizontal="right" vertical="center"/>
    </xf>
    <xf numFmtId="167" fontId="6" fillId="0" borderId="2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0.xml"/><Relationship Id="rId5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20"/>
  <sheetViews>
    <sheetView workbookViewId="0" zoomScale="80" zoomScaleNormal="100" view="pageBreakPreview">
      <selection activeCell="E18" sqref="E18"/>
    </sheetView>
  </sheetViews>
  <sheetFormatPr defaultRowHeight="15" outlineLevelRow="0" outlineLevelCol="0" x14ac:dyDescent="0" defaultColWidth="8.85546875"/>
  <cols>
    <col min="1" max="1" width="5.7109375" style="52" customWidth="1"/>
    <col min="2" max="2" width="8.85546875" style="52" customWidth="1"/>
    <col min="3" max="3" width="37.140625" style="52" customWidth="1"/>
    <col min="4" max="4" width="11.140625" style="52" customWidth="1"/>
    <col min="5" max="5" width="14.140625" style="52" customWidth="1"/>
    <col min="6" max="6" width="16.5703125" style="52" customWidth="1"/>
    <col min="7" max="8" width="8.85546875" style="52" customWidth="1"/>
    <col min="9" max="9" width="10.7109375" style="52" customWidth="1"/>
    <col min="10" max="14" width="8.85546875" style="52" customWidth="1"/>
    <col min="15" max="15" width="12.42578125" style="52" customWidth="1"/>
    <col min="16" max="16384" width="8.85546875" style="52" customWidth="1"/>
  </cols>
  <sheetData>
    <row r="1" ht="16.5" customHeight="1" spans="1:6" x14ac:dyDescent="0.25">
      <c r="A1" s="53" t="s">
        <v>58</v>
      </c>
      <c r="B1" s="53"/>
      <c r="C1" s="53"/>
      <c r="D1" s="53"/>
      <c r="E1" s="53"/>
      <c r="F1" s="53"/>
    </row>
    <row r="2" ht="31.9" customHeight="1" spans="1:6" x14ac:dyDescent="0.25">
      <c r="A2" s="54" t="s">
        <v>59</v>
      </c>
      <c r="B2" s="54"/>
      <c r="C2" s="54"/>
      <c r="D2" s="54"/>
      <c r="E2" s="54"/>
      <c r="F2" s="54"/>
    </row>
    <row r="3" ht="21" customHeight="1" spans="1:6" x14ac:dyDescent="0.25">
      <c r="A3" s="55" t="s">
        <v>60</v>
      </c>
      <c r="B3" s="55"/>
      <c r="C3" s="55"/>
      <c r="D3" s="55"/>
      <c r="E3" s="55"/>
      <c r="F3" s="55"/>
    </row>
    <row r="5" spans="1:6" x14ac:dyDescent="0.25">
      <c r="A5" s="56" t="s">
        <v>3</v>
      </c>
      <c r="B5" s="57" t="s">
        <v>61</v>
      </c>
      <c r="C5" s="57" t="s">
        <v>62</v>
      </c>
      <c r="D5" s="57" t="s">
        <v>63</v>
      </c>
      <c r="E5" s="58" t="s">
        <v>53</v>
      </c>
      <c r="F5" s="58"/>
    </row>
    <row r="6" ht="31.5" customHeight="1" spans="1:11" x14ac:dyDescent="0.25">
      <c r="A6" s="56"/>
      <c r="B6" s="57"/>
      <c r="C6" s="57"/>
      <c r="D6" s="57"/>
      <c r="E6" s="57" t="s">
        <v>64</v>
      </c>
      <c r="F6" s="57" t="s">
        <v>65</v>
      </c>
      <c r="I6" s="52" t="s">
        <v>66</v>
      </c>
      <c r="J6" s="52" t="s">
        <v>24</v>
      </c>
      <c r="K6" s="52" t="s">
        <v>67</v>
      </c>
    </row>
    <row r="7" ht="23.45" customHeight="1" spans="1:11" x14ac:dyDescent="0.25">
      <c r="A7" s="59"/>
      <c r="B7" s="59"/>
      <c r="C7" s="57" t="s">
        <v>68</v>
      </c>
      <c r="D7" s="60"/>
      <c r="E7" s="59"/>
      <c r="F7" s="60"/>
      <c r="I7" s="61"/>
      <c r="J7" s="61"/>
      <c r="K7" s="61"/>
    </row>
    <row r="8" ht="23.45" customHeight="1" spans="1:11" x14ac:dyDescent="0.25">
      <c r="A8" s="56" t="s">
        <v>69</v>
      </c>
      <c r="B8" s="56"/>
      <c r="C8" s="56" t="s">
        <v>70</v>
      </c>
      <c r="D8" s="59"/>
      <c r="E8" s="60"/>
      <c r="F8" s="62">
        <f>+SUM(F9:F13)</f>
      </c>
      <c r="I8" s="61"/>
      <c r="J8" s="61"/>
      <c r="K8" s="61"/>
    </row>
    <row r="9" ht="23.45" customHeight="1" spans="1:15" x14ac:dyDescent="0.25">
      <c r="A9" s="59">
        <v>1</v>
      </c>
      <c r="B9" s="59"/>
      <c r="C9" s="63" t="s">
        <v>71</v>
      </c>
      <c r="D9" s="59" t="s">
        <v>30</v>
      </c>
      <c r="E9" s="64">
        <f>+'PL KL '!F132</f>
      </c>
      <c r="F9" s="65"/>
      <c r="I9" s="61"/>
      <c r="J9" s="61"/>
      <c r="K9" s="61"/>
      <c r="O9" s="66"/>
    </row>
    <row r="10" ht="34.5" customHeight="1" spans="1:15" x14ac:dyDescent="0.25">
      <c r="A10" s="59">
        <v>2</v>
      </c>
      <c r="B10" s="59"/>
      <c r="C10" s="63" t="s">
        <v>72</v>
      </c>
      <c r="D10" s="59" t="s">
        <v>19</v>
      </c>
      <c r="E10" s="64">
        <f>+'PL KL '!E132</f>
      </c>
      <c r="F10" s="64">
        <f>'PL KL '!H132/1000000</f>
      </c>
      <c r="I10" s="61">
        <f>+'PL KL '!G132</f>
      </c>
      <c r="J10" s="61">
        <f>+'PL KL '!G138</f>
      </c>
      <c r="K10" s="61">
        <f>+'PL KL '!G151</f>
      </c>
      <c r="O10" s="66"/>
    </row>
    <row r="11" ht="23.45" customHeight="1" spans="1:15" x14ac:dyDescent="0.25">
      <c r="A11" s="59">
        <v>3</v>
      </c>
      <c r="B11" s="59"/>
      <c r="C11" s="63" t="s">
        <v>73</v>
      </c>
      <c r="D11" s="59" t="s">
        <v>38</v>
      </c>
      <c r="E11" s="64"/>
      <c r="F11" s="67"/>
      <c r="I11" s="61"/>
      <c r="J11" s="61"/>
      <c r="K11" s="61"/>
      <c r="O11" s="66"/>
    </row>
    <row r="12" ht="23.45" customHeight="1" spans="1:15" x14ac:dyDescent="0.25">
      <c r="A12" s="59">
        <v>4</v>
      </c>
      <c r="B12" s="59"/>
      <c r="C12" s="63" t="s">
        <v>74</v>
      </c>
      <c r="D12" s="59" t="s">
        <v>38</v>
      </c>
      <c r="E12" s="64"/>
      <c r="F12" s="64"/>
      <c r="I12" s="61"/>
      <c r="J12" s="61"/>
      <c r="K12" s="61"/>
      <c r="O12" s="66"/>
    </row>
    <row r="13" ht="23.45" customHeight="1" spans="1:15" x14ac:dyDescent="0.25">
      <c r="A13" s="59">
        <v>5</v>
      </c>
      <c r="B13" s="59"/>
      <c r="C13" s="63" t="s">
        <v>75</v>
      </c>
      <c r="D13" s="59" t="s">
        <v>76</v>
      </c>
      <c r="E13" s="65"/>
      <c r="F13" s="64">
        <v>0</v>
      </c>
      <c r="I13" s="61"/>
      <c r="J13" s="61"/>
      <c r="K13" s="61"/>
      <c r="O13" s="66"/>
    </row>
    <row r="14" ht="23.45" customHeight="1" spans="1:15" x14ac:dyDescent="0.25">
      <c r="A14" s="56" t="s">
        <v>77</v>
      </c>
      <c r="B14" s="56"/>
      <c r="C14" s="56" t="s">
        <v>57</v>
      </c>
      <c r="D14" s="59"/>
      <c r="E14" s="64"/>
      <c r="F14" s="62">
        <f>+SUM(F15:F19)</f>
      </c>
      <c r="I14" s="61"/>
      <c r="J14" s="61"/>
      <c r="K14" s="61"/>
      <c r="O14" s="66"/>
    </row>
    <row r="15" ht="23.45" customHeight="1" spans="1:15" x14ac:dyDescent="0.25">
      <c r="A15" s="59">
        <v>1</v>
      </c>
      <c r="B15" s="59"/>
      <c r="C15" s="63" t="s">
        <v>71</v>
      </c>
      <c r="D15" s="59" t="s">
        <v>30</v>
      </c>
      <c r="E15" s="64">
        <f>+'PL KL '!F133</f>
      </c>
      <c r="F15" s="65">
        <f>'PL KL '!I133/1000000</f>
      </c>
      <c r="I15" s="61"/>
      <c r="J15" s="61"/>
      <c r="K15" s="61"/>
      <c r="O15" s="66"/>
    </row>
    <row r="16" ht="31.5" customHeight="1" spans="1:15" x14ac:dyDescent="0.25">
      <c r="A16" s="59">
        <v>2</v>
      </c>
      <c r="B16" s="59"/>
      <c r="C16" s="63" t="s">
        <v>72</v>
      </c>
      <c r="D16" s="59" t="s">
        <v>19</v>
      </c>
      <c r="E16" s="64">
        <f>+'PL KL '!E133</f>
      </c>
      <c r="F16" s="64">
        <f>'PL KL '!H133/1000000</f>
      </c>
      <c r="I16" s="61">
        <f>+'PL KL '!G133</f>
      </c>
      <c r="J16" s="61">
        <f>+'PL KL '!G156</f>
      </c>
      <c r="K16" s="61">
        <f>+'PL KL '!G169</f>
      </c>
      <c r="O16" s="66"/>
    </row>
    <row r="17" ht="23.45" customHeight="1" spans="1:15" x14ac:dyDescent="0.25">
      <c r="A17" s="59">
        <v>3</v>
      </c>
      <c r="B17" s="59"/>
      <c r="C17" s="63" t="s">
        <v>73</v>
      </c>
      <c r="D17" s="59" t="s">
        <v>38</v>
      </c>
      <c r="E17" s="67"/>
      <c r="F17" s="67"/>
      <c r="O17" s="66"/>
    </row>
    <row r="18" ht="23.45" customHeight="1" spans="1:15" x14ac:dyDescent="0.25">
      <c r="A18" s="59">
        <v>4</v>
      </c>
      <c r="B18" s="59"/>
      <c r="C18" s="63" t="s">
        <v>74</v>
      </c>
      <c r="D18" s="59" t="s">
        <v>38</v>
      </c>
      <c r="E18" s="64">
        <f>'PL KL '!E167</f>
      </c>
      <c r="F18" s="64">
        <v>0</v>
      </c>
      <c r="O18" s="66"/>
    </row>
    <row r="19" ht="23.45" customHeight="1" spans="1:15" x14ac:dyDescent="0.25">
      <c r="A19" s="59">
        <v>5</v>
      </c>
      <c r="B19" s="59"/>
      <c r="C19" s="63" t="s">
        <v>75</v>
      </c>
      <c r="D19" s="59" t="s">
        <v>76</v>
      </c>
      <c r="E19" s="65"/>
      <c r="F19" s="64"/>
      <c r="O19" s="66"/>
    </row>
    <row r="20" ht="23.45" customHeight="1" spans="1:6" x14ac:dyDescent="0.25">
      <c r="A20" s="59"/>
      <c r="B20" s="59"/>
      <c r="C20" s="57" t="s">
        <v>78</v>
      </c>
      <c r="D20" s="60"/>
      <c r="E20" s="67"/>
      <c r="F20" s="68">
        <f>+F8+F14</f>
      </c>
    </row>
  </sheetData>
  <mergeCells count="8">
    <mergeCell ref="A1:F1"/>
    <mergeCell ref="A2:F2"/>
    <mergeCell ref="A3:F3"/>
    <mergeCell ref="E5:F5"/>
    <mergeCell ref="A5:A6"/>
    <mergeCell ref="B5:B6"/>
    <mergeCell ref="C5:C6"/>
    <mergeCell ref="D5:D6"/>
  </mergeCells>
  <pageMargins left="0.7086614173228347" right="0.17" top="0.7480314960629921" bottom="0.7480314960629921" header="0.31496062992125984" footer="0.31496062992125984"/>
  <pageSetup paperSize="9" orientation="portrait" horizontalDpi="4294967295" verticalDpi="4294967295" scale="92" fitToWidth="1" fitToHeight="1" firstPageNumber="1" useFirstPageNumber="1" copies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170"/>
  <sheetViews>
    <sheetView workbookViewId="0" zoomScale="90" zoomScaleNormal="85" view="pageBreakPreview">
      <selection activeCell="I12" sqref="I12"/>
    </sheetView>
  </sheetViews>
  <sheetFormatPr defaultRowHeight="15.75" outlineLevelRow="0" outlineLevelCol="0" x14ac:dyDescent="0" defaultColWidth="10" customHeight="1"/>
  <cols>
    <col min="1" max="1" width="6" style="1" customWidth="1"/>
    <col min="2" max="2" width="26.7109375" style="2" customWidth="1"/>
    <col min="3" max="3" width="7.28515625" style="1" customWidth="1"/>
    <col min="4" max="4" width="16.5703125" style="3" customWidth="1"/>
    <col min="5" max="5" width="12.7109375" style="2" customWidth="1"/>
    <col min="6" max="6" width="14.7109375" style="2" customWidth="1"/>
    <col min="7" max="7" width="9.28515625" style="2" customWidth="1"/>
    <col min="8" max="8" width="16.5703125" style="2" customWidth="1"/>
    <col min="9" max="9" width="17.5703125" style="2" customWidth="1"/>
    <col min="10" max="11" width="12.85546875" style="2" customWidth="1"/>
    <col min="12" max="12" width="13.5703125" style="2" customWidth="1"/>
    <col min="13" max="13" width="10" style="2" customWidth="1"/>
    <col min="14" max="14" width="28.140625" style="2" customWidth="1"/>
    <col min="15" max="220" width="10" style="2" customWidth="1"/>
    <col min="221" max="221" width="4.28515625" style="2" customWidth="1"/>
    <col min="222" max="222" width="26.7109375" style="2" customWidth="1"/>
    <col min="223" max="223" width="5.5703125" style="2" customWidth="1"/>
    <col min="224" max="224" width="8.7109375" style="2" customWidth="1"/>
    <col min="225" max="225" width="7.85546875" style="2" customWidth="1"/>
    <col min="226" max="239" width="9.28515625" style="2" customWidth="1"/>
    <col min="240" max="240" width="10.5703125" style="2" customWidth="1"/>
    <col min="241" max="247" width="9.28515625" style="2" customWidth="1"/>
    <col min="248" max="248" width="11" style="2" customWidth="1"/>
    <col min="249" max="249" width="9.28515625" style="2" customWidth="1"/>
    <col min="250" max="250" width="11" style="2" customWidth="1"/>
    <col min="251" max="251" width="9.28515625" style="2" customWidth="1"/>
    <col min="252" max="252" width="11.5703125" style="2" customWidth="1"/>
    <col min="253" max="255" width="9.28515625" style="2" customWidth="1"/>
    <col min="256" max="256" width="12.7109375" style="2" customWidth="1"/>
    <col min="257" max="261" width="9.28515625" style="2" customWidth="1"/>
    <col min="262" max="262" width="9.140625" style="2" customWidth="1"/>
    <col min="263" max="263" width="10.7109375" style="2" customWidth="1"/>
    <col min="264" max="264" width="11" style="2" customWidth="1"/>
    <col min="265" max="265" width="9.42578125" style="2" customWidth="1"/>
    <col min="266" max="476" width="10" style="2" customWidth="1"/>
    <col min="477" max="477" width="4.28515625" style="2" customWidth="1"/>
    <col min="478" max="478" width="26.7109375" style="2" customWidth="1"/>
    <col min="479" max="479" width="5.5703125" style="2" customWidth="1"/>
    <col min="480" max="480" width="8.7109375" style="2" customWidth="1"/>
    <col min="481" max="481" width="7.85546875" style="2" customWidth="1"/>
    <col min="482" max="495" width="9.28515625" style="2" customWidth="1"/>
    <col min="496" max="496" width="10.5703125" style="2" customWidth="1"/>
    <col min="497" max="503" width="9.28515625" style="2" customWidth="1"/>
    <col min="504" max="504" width="11" style="2" customWidth="1"/>
    <col min="505" max="505" width="9.28515625" style="2" customWidth="1"/>
    <col min="506" max="506" width="11" style="2" customWidth="1"/>
    <col min="507" max="507" width="9.28515625" style="2" customWidth="1"/>
    <col min="508" max="508" width="11.5703125" style="2" customWidth="1"/>
    <col min="509" max="511" width="9.28515625" style="2" customWidth="1"/>
    <col min="512" max="512" width="12.7109375" style="2" customWidth="1"/>
    <col min="513" max="517" width="9.28515625" style="2" customWidth="1"/>
    <col min="518" max="518" width="9.140625" style="2" customWidth="1"/>
    <col min="519" max="519" width="10.7109375" style="2" customWidth="1"/>
    <col min="520" max="520" width="11" style="2" customWidth="1"/>
    <col min="521" max="521" width="9.42578125" style="2" customWidth="1"/>
    <col min="522" max="732" width="10" style="2" customWidth="1"/>
    <col min="733" max="733" width="4.28515625" style="2" customWidth="1"/>
    <col min="734" max="734" width="26.7109375" style="2" customWidth="1"/>
    <col min="735" max="735" width="5.5703125" style="2" customWidth="1"/>
    <col min="736" max="736" width="8.7109375" style="2" customWidth="1"/>
    <col min="737" max="737" width="7.85546875" style="2" customWidth="1"/>
    <col min="738" max="751" width="9.28515625" style="2" customWidth="1"/>
    <col min="752" max="752" width="10.5703125" style="2" customWidth="1"/>
    <col min="753" max="759" width="9.28515625" style="2" customWidth="1"/>
    <col min="760" max="760" width="11" style="2" customWidth="1"/>
    <col min="761" max="761" width="9.28515625" style="2" customWidth="1"/>
    <col min="762" max="762" width="11" style="2" customWidth="1"/>
    <col min="763" max="763" width="9.28515625" style="2" customWidth="1"/>
    <col min="764" max="764" width="11.5703125" style="2" customWidth="1"/>
    <col min="765" max="767" width="9.28515625" style="2" customWidth="1"/>
    <col min="768" max="768" width="12.7109375" style="2" customWidth="1"/>
    <col min="769" max="773" width="9.28515625" style="2" customWidth="1"/>
    <col min="774" max="774" width="9.140625" style="2" customWidth="1"/>
    <col min="775" max="775" width="10.7109375" style="2" customWidth="1"/>
    <col min="776" max="776" width="11" style="2" customWidth="1"/>
    <col min="777" max="777" width="9.42578125" style="2" customWidth="1"/>
    <col min="778" max="988" width="10" style="2" customWidth="1"/>
    <col min="989" max="989" width="4.28515625" style="2" customWidth="1"/>
    <col min="990" max="990" width="26.7109375" style="2" customWidth="1"/>
    <col min="991" max="991" width="5.5703125" style="2" customWidth="1"/>
    <col min="992" max="992" width="8.7109375" style="2" customWidth="1"/>
    <col min="993" max="993" width="7.85546875" style="2" customWidth="1"/>
    <col min="994" max="1007" width="9.28515625" style="2" customWidth="1"/>
    <col min="1008" max="1008" width="10.5703125" style="2" customWidth="1"/>
    <col min="1009" max="1015" width="9.28515625" style="2" customWidth="1"/>
    <col min="1016" max="1016" width="11" style="2" customWidth="1"/>
    <col min="1017" max="1017" width="9.28515625" style="2" customWidth="1"/>
    <col min="1018" max="1018" width="11" style="2" customWidth="1"/>
    <col min="1019" max="1019" width="9.28515625" style="2" customWidth="1"/>
    <col min="1020" max="1020" width="11.5703125" style="2" customWidth="1"/>
    <col min="1021" max="1023" width="9.28515625" style="2" customWidth="1"/>
    <col min="1024" max="1024" width="12.7109375" style="2" customWidth="1"/>
    <col min="1025" max="1029" width="9.28515625" style="2" customWidth="1"/>
    <col min="1030" max="1030" width="9.140625" style="2" customWidth="1"/>
    <col min="1031" max="1031" width="10.7109375" style="2" customWidth="1"/>
    <col min="1032" max="1032" width="11" style="2" customWidth="1"/>
    <col min="1033" max="1033" width="9.42578125" style="2" customWidth="1"/>
    <col min="1034" max="1244" width="10" style="2" customWidth="1"/>
    <col min="1245" max="1245" width="4.28515625" style="2" customWidth="1"/>
    <col min="1246" max="1246" width="26.7109375" style="2" customWidth="1"/>
    <col min="1247" max="1247" width="5.5703125" style="2" customWidth="1"/>
    <col min="1248" max="1248" width="8.7109375" style="2" customWidth="1"/>
    <col min="1249" max="1249" width="7.85546875" style="2" customWidth="1"/>
    <col min="1250" max="1263" width="9.28515625" style="2" customWidth="1"/>
    <col min="1264" max="1264" width="10.5703125" style="2" customWidth="1"/>
    <col min="1265" max="1271" width="9.28515625" style="2" customWidth="1"/>
    <col min="1272" max="1272" width="11" style="2" customWidth="1"/>
    <col min="1273" max="1273" width="9.28515625" style="2" customWidth="1"/>
    <col min="1274" max="1274" width="11" style="2" customWidth="1"/>
    <col min="1275" max="1275" width="9.28515625" style="2" customWidth="1"/>
    <col min="1276" max="1276" width="11.5703125" style="2" customWidth="1"/>
    <col min="1277" max="1279" width="9.28515625" style="2" customWidth="1"/>
    <col min="1280" max="1280" width="12.7109375" style="2" customWidth="1"/>
    <col min="1281" max="1285" width="9.28515625" style="2" customWidth="1"/>
    <col min="1286" max="1286" width="9.140625" style="2" customWidth="1"/>
    <col min="1287" max="1287" width="10.7109375" style="2" customWidth="1"/>
    <col min="1288" max="1288" width="11" style="2" customWidth="1"/>
    <col min="1289" max="1289" width="9.42578125" style="2" customWidth="1"/>
    <col min="1290" max="1500" width="10" style="2" customWidth="1"/>
    <col min="1501" max="1501" width="4.28515625" style="2" customWidth="1"/>
    <col min="1502" max="1502" width="26.7109375" style="2" customWidth="1"/>
    <col min="1503" max="1503" width="5.5703125" style="2" customWidth="1"/>
    <col min="1504" max="1504" width="8.7109375" style="2" customWidth="1"/>
    <col min="1505" max="1505" width="7.85546875" style="2" customWidth="1"/>
    <col min="1506" max="1519" width="9.28515625" style="2" customWidth="1"/>
    <col min="1520" max="1520" width="10.5703125" style="2" customWidth="1"/>
    <col min="1521" max="1527" width="9.28515625" style="2" customWidth="1"/>
    <col min="1528" max="1528" width="11" style="2" customWidth="1"/>
    <col min="1529" max="1529" width="9.28515625" style="2" customWidth="1"/>
    <col min="1530" max="1530" width="11" style="2" customWidth="1"/>
    <col min="1531" max="1531" width="9.28515625" style="2" customWidth="1"/>
    <col min="1532" max="1532" width="11.5703125" style="2" customWidth="1"/>
    <col min="1533" max="1535" width="9.28515625" style="2" customWidth="1"/>
    <col min="1536" max="1536" width="12.7109375" style="2" customWidth="1"/>
    <col min="1537" max="1541" width="9.28515625" style="2" customWidth="1"/>
    <col min="1542" max="1542" width="9.140625" style="2" customWidth="1"/>
    <col min="1543" max="1543" width="10.7109375" style="2" customWidth="1"/>
    <col min="1544" max="1544" width="11" style="2" customWidth="1"/>
    <col min="1545" max="1545" width="9.42578125" style="2" customWidth="1"/>
    <col min="1546" max="1756" width="10" style="2" customWidth="1"/>
    <col min="1757" max="1757" width="4.28515625" style="2" customWidth="1"/>
    <col min="1758" max="1758" width="26.7109375" style="2" customWidth="1"/>
    <col min="1759" max="1759" width="5.5703125" style="2" customWidth="1"/>
    <col min="1760" max="1760" width="8.7109375" style="2" customWidth="1"/>
    <col min="1761" max="1761" width="7.85546875" style="2" customWidth="1"/>
    <col min="1762" max="1775" width="9.28515625" style="2" customWidth="1"/>
    <col min="1776" max="1776" width="10.5703125" style="2" customWidth="1"/>
    <col min="1777" max="1783" width="9.28515625" style="2" customWidth="1"/>
    <col min="1784" max="1784" width="11" style="2" customWidth="1"/>
    <col min="1785" max="1785" width="9.28515625" style="2" customWidth="1"/>
    <col min="1786" max="1786" width="11" style="2" customWidth="1"/>
    <col min="1787" max="1787" width="9.28515625" style="2" customWidth="1"/>
    <col min="1788" max="1788" width="11.5703125" style="2" customWidth="1"/>
    <col min="1789" max="1791" width="9.28515625" style="2" customWidth="1"/>
    <col min="1792" max="1792" width="12.7109375" style="2" customWidth="1"/>
    <col min="1793" max="1797" width="9.28515625" style="2" customWidth="1"/>
    <col min="1798" max="1798" width="9.140625" style="2" customWidth="1"/>
    <col min="1799" max="1799" width="10.7109375" style="2" customWidth="1"/>
    <col min="1800" max="1800" width="11" style="2" customWidth="1"/>
    <col min="1801" max="1801" width="9.42578125" style="2" customWidth="1"/>
    <col min="1802" max="2012" width="10" style="2" customWidth="1"/>
    <col min="2013" max="2013" width="4.28515625" style="2" customWidth="1"/>
    <col min="2014" max="2014" width="26.7109375" style="2" customWidth="1"/>
    <col min="2015" max="2015" width="5.5703125" style="2" customWidth="1"/>
    <col min="2016" max="2016" width="8.7109375" style="2" customWidth="1"/>
    <col min="2017" max="2017" width="7.85546875" style="2" customWidth="1"/>
    <col min="2018" max="2031" width="9.28515625" style="2" customWidth="1"/>
    <col min="2032" max="2032" width="10.5703125" style="2" customWidth="1"/>
    <col min="2033" max="2039" width="9.28515625" style="2" customWidth="1"/>
    <col min="2040" max="2040" width="11" style="2" customWidth="1"/>
    <col min="2041" max="2041" width="9.28515625" style="2" customWidth="1"/>
    <col min="2042" max="2042" width="11" style="2" customWidth="1"/>
    <col min="2043" max="2043" width="9.28515625" style="2" customWidth="1"/>
    <col min="2044" max="2044" width="11.5703125" style="2" customWidth="1"/>
    <col min="2045" max="2047" width="9.28515625" style="2" customWidth="1"/>
    <col min="2048" max="2048" width="12.7109375" style="2" customWidth="1"/>
    <col min="2049" max="2053" width="9.28515625" style="2" customWidth="1"/>
    <col min="2054" max="2054" width="9.140625" style="2" customWidth="1"/>
    <col min="2055" max="2055" width="10.7109375" style="2" customWidth="1"/>
    <col min="2056" max="2056" width="11" style="2" customWidth="1"/>
    <col min="2057" max="2057" width="9.42578125" style="2" customWidth="1"/>
    <col min="2058" max="2268" width="10" style="2" customWidth="1"/>
    <col min="2269" max="2269" width="4.28515625" style="2" customWidth="1"/>
    <col min="2270" max="2270" width="26.7109375" style="2" customWidth="1"/>
    <col min="2271" max="2271" width="5.5703125" style="2" customWidth="1"/>
    <col min="2272" max="2272" width="8.7109375" style="2" customWidth="1"/>
    <col min="2273" max="2273" width="7.85546875" style="2" customWidth="1"/>
    <col min="2274" max="2287" width="9.28515625" style="2" customWidth="1"/>
    <col min="2288" max="2288" width="10.5703125" style="2" customWidth="1"/>
    <col min="2289" max="2295" width="9.28515625" style="2" customWidth="1"/>
    <col min="2296" max="2296" width="11" style="2" customWidth="1"/>
    <col min="2297" max="2297" width="9.28515625" style="2" customWidth="1"/>
    <col min="2298" max="2298" width="11" style="2" customWidth="1"/>
    <col min="2299" max="2299" width="9.28515625" style="2" customWidth="1"/>
    <col min="2300" max="2300" width="11.5703125" style="2" customWidth="1"/>
    <col min="2301" max="2303" width="9.28515625" style="2" customWidth="1"/>
    <col min="2304" max="2304" width="12.7109375" style="2" customWidth="1"/>
    <col min="2305" max="2309" width="9.28515625" style="2" customWidth="1"/>
    <col min="2310" max="2310" width="9.140625" style="2" customWidth="1"/>
    <col min="2311" max="2311" width="10.7109375" style="2" customWidth="1"/>
    <col min="2312" max="2312" width="11" style="2" customWidth="1"/>
    <col min="2313" max="2313" width="9.42578125" style="2" customWidth="1"/>
    <col min="2314" max="2524" width="10" style="2" customWidth="1"/>
    <col min="2525" max="2525" width="4.28515625" style="2" customWidth="1"/>
    <col min="2526" max="2526" width="26.7109375" style="2" customWidth="1"/>
    <col min="2527" max="2527" width="5.5703125" style="2" customWidth="1"/>
    <col min="2528" max="2528" width="8.7109375" style="2" customWidth="1"/>
    <col min="2529" max="2529" width="7.85546875" style="2" customWidth="1"/>
    <col min="2530" max="2543" width="9.28515625" style="2" customWidth="1"/>
    <col min="2544" max="2544" width="10.5703125" style="2" customWidth="1"/>
    <col min="2545" max="2551" width="9.28515625" style="2" customWidth="1"/>
    <col min="2552" max="2552" width="11" style="2" customWidth="1"/>
    <col min="2553" max="2553" width="9.28515625" style="2" customWidth="1"/>
    <col min="2554" max="2554" width="11" style="2" customWidth="1"/>
    <col min="2555" max="2555" width="9.28515625" style="2" customWidth="1"/>
    <col min="2556" max="2556" width="11.5703125" style="2" customWidth="1"/>
    <col min="2557" max="2559" width="9.28515625" style="2" customWidth="1"/>
    <col min="2560" max="2560" width="12.7109375" style="2" customWidth="1"/>
    <col min="2561" max="2565" width="9.28515625" style="2" customWidth="1"/>
    <col min="2566" max="2566" width="9.140625" style="2" customWidth="1"/>
    <col min="2567" max="2567" width="10.7109375" style="2" customWidth="1"/>
    <col min="2568" max="2568" width="11" style="2" customWidth="1"/>
    <col min="2569" max="2569" width="9.42578125" style="2" customWidth="1"/>
    <col min="2570" max="2780" width="10" style="2" customWidth="1"/>
    <col min="2781" max="2781" width="4.28515625" style="2" customWidth="1"/>
    <col min="2782" max="2782" width="26.7109375" style="2" customWidth="1"/>
    <col min="2783" max="2783" width="5.5703125" style="2" customWidth="1"/>
    <col min="2784" max="2784" width="8.7109375" style="2" customWidth="1"/>
    <col min="2785" max="2785" width="7.85546875" style="2" customWidth="1"/>
    <col min="2786" max="2799" width="9.28515625" style="2" customWidth="1"/>
    <col min="2800" max="2800" width="10.5703125" style="2" customWidth="1"/>
    <col min="2801" max="2807" width="9.28515625" style="2" customWidth="1"/>
    <col min="2808" max="2808" width="11" style="2" customWidth="1"/>
    <col min="2809" max="2809" width="9.28515625" style="2" customWidth="1"/>
    <col min="2810" max="2810" width="11" style="2" customWidth="1"/>
    <col min="2811" max="2811" width="9.28515625" style="2" customWidth="1"/>
    <col min="2812" max="2812" width="11.5703125" style="2" customWidth="1"/>
    <col min="2813" max="2815" width="9.28515625" style="2" customWidth="1"/>
    <col min="2816" max="2816" width="12.7109375" style="2" customWidth="1"/>
    <col min="2817" max="2821" width="9.28515625" style="2" customWidth="1"/>
    <col min="2822" max="2822" width="9.140625" style="2" customWidth="1"/>
    <col min="2823" max="2823" width="10.7109375" style="2" customWidth="1"/>
    <col min="2824" max="2824" width="11" style="2" customWidth="1"/>
    <col min="2825" max="2825" width="9.42578125" style="2" customWidth="1"/>
    <col min="2826" max="3036" width="10" style="2" customWidth="1"/>
    <col min="3037" max="3037" width="4.28515625" style="2" customWidth="1"/>
    <col min="3038" max="3038" width="26.7109375" style="2" customWidth="1"/>
    <col min="3039" max="3039" width="5.5703125" style="2" customWidth="1"/>
    <col min="3040" max="3040" width="8.7109375" style="2" customWidth="1"/>
    <col min="3041" max="3041" width="7.85546875" style="2" customWidth="1"/>
    <col min="3042" max="3055" width="9.28515625" style="2" customWidth="1"/>
    <col min="3056" max="3056" width="10.5703125" style="2" customWidth="1"/>
    <col min="3057" max="3063" width="9.28515625" style="2" customWidth="1"/>
    <col min="3064" max="3064" width="11" style="2" customWidth="1"/>
    <col min="3065" max="3065" width="9.28515625" style="2" customWidth="1"/>
    <col min="3066" max="3066" width="11" style="2" customWidth="1"/>
    <col min="3067" max="3067" width="9.28515625" style="2" customWidth="1"/>
    <col min="3068" max="3068" width="11.5703125" style="2" customWidth="1"/>
    <col min="3069" max="3071" width="9.28515625" style="2" customWidth="1"/>
    <col min="3072" max="3072" width="12.7109375" style="2" customWidth="1"/>
    <col min="3073" max="3077" width="9.28515625" style="2" customWidth="1"/>
    <col min="3078" max="3078" width="9.140625" style="2" customWidth="1"/>
    <col min="3079" max="3079" width="10.7109375" style="2" customWidth="1"/>
    <col min="3080" max="3080" width="11" style="2" customWidth="1"/>
    <col min="3081" max="3081" width="9.42578125" style="2" customWidth="1"/>
    <col min="3082" max="3292" width="10" style="2" customWidth="1"/>
    <col min="3293" max="3293" width="4.28515625" style="2" customWidth="1"/>
    <col min="3294" max="3294" width="26.7109375" style="2" customWidth="1"/>
    <col min="3295" max="3295" width="5.5703125" style="2" customWidth="1"/>
    <col min="3296" max="3296" width="8.7109375" style="2" customWidth="1"/>
    <col min="3297" max="3297" width="7.85546875" style="2" customWidth="1"/>
    <col min="3298" max="3311" width="9.28515625" style="2" customWidth="1"/>
    <col min="3312" max="3312" width="10.5703125" style="2" customWidth="1"/>
    <col min="3313" max="3319" width="9.28515625" style="2" customWidth="1"/>
    <col min="3320" max="3320" width="11" style="2" customWidth="1"/>
    <col min="3321" max="3321" width="9.28515625" style="2" customWidth="1"/>
    <col min="3322" max="3322" width="11" style="2" customWidth="1"/>
    <col min="3323" max="3323" width="9.28515625" style="2" customWidth="1"/>
    <col min="3324" max="3324" width="11.5703125" style="2" customWidth="1"/>
    <col min="3325" max="3327" width="9.28515625" style="2" customWidth="1"/>
    <col min="3328" max="3328" width="12.7109375" style="2" customWidth="1"/>
    <col min="3329" max="3333" width="9.28515625" style="2" customWidth="1"/>
    <col min="3334" max="3334" width="9.140625" style="2" customWidth="1"/>
    <col min="3335" max="3335" width="10.7109375" style="2" customWidth="1"/>
    <col min="3336" max="3336" width="11" style="2" customWidth="1"/>
    <col min="3337" max="3337" width="9.42578125" style="2" customWidth="1"/>
    <col min="3338" max="3548" width="10" style="2" customWidth="1"/>
    <col min="3549" max="3549" width="4.28515625" style="2" customWidth="1"/>
    <col min="3550" max="3550" width="26.7109375" style="2" customWidth="1"/>
    <col min="3551" max="3551" width="5.5703125" style="2" customWidth="1"/>
    <col min="3552" max="3552" width="8.7109375" style="2" customWidth="1"/>
    <col min="3553" max="3553" width="7.85546875" style="2" customWidth="1"/>
    <col min="3554" max="3567" width="9.28515625" style="2" customWidth="1"/>
    <col min="3568" max="3568" width="10.5703125" style="2" customWidth="1"/>
    <col min="3569" max="3575" width="9.28515625" style="2" customWidth="1"/>
    <col min="3576" max="3576" width="11" style="2" customWidth="1"/>
    <col min="3577" max="3577" width="9.28515625" style="2" customWidth="1"/>
    <col min="3578" max="3578" width="11" style="2" customWidth="1"/>
    <col min="3579" max="3579" width="9.28515625" style="2" customWidth="1"/>
    <col min="3580" max="3580" width="11.5703125" style="2" customWidth="1"/>
    <col min="3581" max="3583" width="9.28515625" style="2" customWidth="1"/>
    <col min="3584" max="3584" width="12.7109375" style="2" customWidth="1"/>
    <col min="3585" max="3589" width="9.28515625" style="2" customWidth="1"/>
    <col min="3590" max="3590" width="9.140625" style="2" customWidth="1"/>
    <col min="3591" max="3591" width="10.7109375" style="2" customWidth="1"/>
    <col min="3592" max="3592" width="11" style="2" customWidth="1"/>
    <col min="3593" max="3593" width="9.42578125" style="2" customWidth="1"/>
    <col min="3594" max="3804" width="10" style="2" customWidth="1"/>
    <col min="3805" max="3805" width="4.28515625" style="2" customWidth="1"/>
    <col min="3806" max="3806" width="26.7109375" style="2" customWidth="1"/>
    <col min="3807" max="3807" width="5.5703125" style="2" customWidth="1"/>
    <col min="3808" max="3808" width="8.7109375" style="2" customWidth="1"/>
    <col min="3809" max="3809" width="7.85546875" style="2" customWidth="1"/>
    <col min="3810" max="3823" width="9.28515625" style="2" customWidth="1"/>
    <col min="3824" max="3824" width="10.5703125" style="2" customWidth="1"/>
    <col min="3825" max="3831" width="9.28515625" style="2" customWidth="1"/>
    <col min="3832" max="3832" width="11" style="2" customWidth="1"/>
    <col min="3833" max="3833" width="9.28515625" style="2" customWidth="1"/>
    <col min="3834" max="3834" width="11" style="2" customWidth="1"/>
    <col min="3835" max="3835" width="9.28515625" style="2" customWidth="1"/>
    <col min="3836" max="3836" width="11.5703125" style="2" customWidth="1"/>
    <col min="3837" max="3839" width="9.28515625" style="2" customWidth="1"/>
    <col min="3840" max="3840" width="12.7109375" style="2" customWidth="1"/>
    <col min="3841" max="3845" width="9.28515625" style="2" customWidth="1"/>
    <col min="3846" max="3846" width="9.140625" style="2" customWidth="1"/>
    <col min="3847" max="3847" width="10.7109375" style="2" customWidth="1"/>
    <col min="3848" max="3848" width="11" style="2" customWidth="1"/>
    <col min="3849" max="3849" width="9.42578125" style="2" customWidth="1"/>
    <col min="3850" max="4060" width="10" style="2" customWidth="1"/>
    <col min="4061" max="4061" width="4.28515625" style="2" customWidth="1"/>
    <col min="4062" max="4062" width="26.7109375" style="2" customWidth="1"/>
    <col min="4063" max="4063" width="5.5703125" style="2" customWidth="1"/>
    <col min="4064" max="4064" width="8.7109375" style="2" customWidth="1"/>
    <col min="4065" max="4065" width="7.85546875" style="2" customWidth="1"/>
    <col min="4066" max="4079" width="9.28515625" style="2" customWidth="1"/>
    <col min="4080" max="4080" width="10.5703125" style="2" customWidth="1"/>
    <col min="4081" max="4087" width="9.28515625" style="2" customWidth="1"/>
    <col min="4088" max="4088" width="11" style="2" customWidth="1"/>
    <col min="4089" max="4089" width="9.28515625" style="2" customWidth="1"/>
    <col min="4090" max="4090" width="11" style="2" customWidth="1"/>
    <col min="4091" max="4091" width="9.28515625" style="2" customWidth="1"/>
    <col min="4092" max="4092" width="11.5703125" style="2" customWidth="1"/>
    <col min="4093" max="4095" width="9.28515625" style="2" customWidth="1"/>
    <col min="4096" max="4096" width="12.7109375" style="2" customWidth="1"/>
    <col min="4097" max="4101" width="9.28515625" style="2" customWidth="1"/>
    <col min="4102" max="4102" width="9.140625" style="2" customWidth="1"/>
    <col min="4103" max="4103" width="10.7109375" style="2" customWidth="1"/>
    <col min="4104" max="4104" width="11" style="2" customWidth="1"/>
    <col min="4105" max="4105" width="9.42578125" style="2" customWidth="1"/>
    <col min="4106" max="4316" width="10" style="2" customWidth="1"/>
    <col min="4317" max="4317" width="4.28515625" style="2" customWidth="1"/>
    <col min="4318" max="4318" width="26.7109375" style="2" customWidth="1"/>
    <col min="4319" max="4319" width="5.5703125" style="2" customWidth="1"/>
    <col min="4320" max="4320" width="8.7109375" style="2" customWidth="1"/>
    <col min="4321" max="4321" width="7.85546875" style="2" customWidth="1"/>
    <col min="4322" max="4335" width="9.28515625" style="2" customWidth="1"/>
    <col min="4336" max="4336" width="10.5703125" style="2" customWidth="1"/>
    <col min="4337" max="4343" width="9.28515625" style="2" customWidth="1"/>
    <col min="4344" max="4344" width="11" style="2" customWidth="1"/>
    <col min="4345" max="4345" width="9.28515625" style="2" customWidth="1"/>
    <col min="4346" max="4346" width="11" style="2" customWidth="1"/>
    <col min="4347" max="4347" width="9.28515625" style="2" customWidth="1"/>
    <col min="4348" max="4348" width="11.5703125" style="2" customWidth="1"/>
    <col min="4349" max="4351" width="9.28515625" style="2" customWidth="1"/>
    <col min="4352" max="4352" width="12.7109375" style="2" customWidth="1"/>
    <col min="4353" max="4357" width="9.28515625" style="2" customWidth="1"/>
    <col min="4358" max="4358" width="9.140625" style="2" customWidth="1"/>
    <col min="4359" max="4359" width="10.7109375" style="2" customWidth="1"/>
    <col min="4360" max="4360" width="11" style="2" customWidth="1"/>
    <col min="4361" max="4361" width="9.42578125" style="2" customWidth="1"/>
    <col min="4362" max="4572" width="10" style="2" customWidth="1"/>
    <col min="4573" max="4573" width="4.28515625" style="2" customWidth="1"/>
    <col min="4574" max="4574" width="26.7109375" style="2" customWidth="1"/>
    <col min="4575" max="4575" width="5.5703125" style="2" customWidth="1"/>
    <col min="4576" max="4576" width="8.7109375" style="2" customWidth="1"/>
    <col min="4577" max="4577" width="7.85546875" style="2" customWidth="1"/>
    <col min="4578" max="4591" width="9.28515625" style="2" customWidth="1"/>
    <col min="4592" max="4592" width="10.5703125" style="2" customWidth="1"/>
    <col min="4593" max="4599" width="9.28515625" style="2" customWidth="1"/>
    <col min="4600" max="4600" width="11" style="2" customWidth="1"/>
    <col min="4601" max="4601" width="9.28515625" style="2" customWidth="1"/>
    <col min="4602" max="4602" width="11" style="2" customWidth="1"/>
    <col min="4603" max="4603" width="9.28515625" style="2" customWidth="1"/>
    <col min="4604" max="4604" width="11.5703125" style="2" customWidth="1"/>
    <col min="4605" max="4607" width="9.28515625" style="2" customWidth="1"/>
    <col min="4608" max="4608" width="12.7109375" style="2" customWidth="1"/>
    <col min="4609" max="4613" width="9.28515625" style="2" customWidth="1"/>
    <col min="4614" max="4614" width="9.140625" style="2" customWidth="1"/>
    <col min="4615" max="4615" width="10.7109375" style="2" customWidth="1"/>
    <col min="4616" max="4616" width="11" style="2" customWidth="1"/>
    <col min="4617" max="4617" width="9.42578125" style="2" customWidth="1"/>
    <col min="4618" max="4828" width="10" style="2" customWidth="1"/>
    <col min="4829" max="4829" width="4.28515625" style="2" customWidth="1"/>
    <col min="4830" max="4830" width="26.7109375" style="2" customWidth="1"/>
    <col min="4831" max="4831" width="5.5703125" style="2" customWidth="1"/>
    <col min="4832" max="4832" width="8.7109375" style="2" customWidth="1"/>
    <col min="4833" max="4833" width="7.85546875" style="2" customWidth="1"/>
    <col min="4834" max="4847" width="9.28515625" style="2" customWidth="1"/>
    <col min="4848" max="4848" width="10.5703125" style="2" customWidth="1"/>
    <col min="4849" max="4855" width="9.28515625" style="2" customWidth="1"/>
    <col min="4856" max="4856" width="11" style="2" customWidth="1"/>
    <col min="4857" max="4857" width="9.28515625" style="2" customWidth="1"/>
    <col min="4858" max="4858" width="11" style="2" customWidth="1"/>
    <col min="4859" max="4859" width="9.28515625" style="2" customWidth="1"/>
    <col min="4860" max="4860" width="11.5703125" style="2" customWidth="1"/>
    <col min="4861" max="4863" width="9.28515625" style="2" customWidth="1"/>
    <col min="4864" max="4864" width="12.7109375" style="2" customWidth="1"/>
    <col min="4865" max="4869" width="9.28515625" style="2" customWidth="1"/>
    <col min="4870" max="4870" width="9.140625" style="2" customWidth="1"/>
    <col min="4871" max="4871" width="10.7109375" style="2" customWidth="1"/>
    <col min="4872" max="4872" width="11" style="2" customWidth="1"/>
    <col min="4873" max="4873" width="9.42578125" style="2" customWidth="1"/>
    <col min="4874" max="5084" width="10" style="2" customWidth="1"/>
    <col min="5085" max="5085" width="4.28515625" style="2" customWidth="1"/>
    <col min="5086" max="5086" width="26.7109375" style="2" customWidth="1"/>
    <col min="5087" max="5087" width="5.5703125" style="2" customWidth="1"/>
    <col min="5088" max="5088" width="8.7109375" style="2" customWidth="1"/>
    <col min="5089" max="5089" width="7.85546875" style="2" customWidth="1"/>
    <col min="5090" max="5103" width="9.28515625" style="2" customWidth="1"/>
    <col min="5104" max="5104" width="10.5703125" style="2" customWidth="1"/>
    <col min="5105" max="5111" width="9.28515625" style="2" customWidth="1"/>
    <col min="5112" max="5112" width="11" style="2" customWidth="1"/>
    <col min="5113" max="5113" width="9.28515625" style="2" customWidth="1"/>
    <col min="5114" max="5114" width="11" style="2" customWidth="1"/>
    <col min="5115" max="5115" width="9.28515625" style="2" customWidth="1"/>
    <col min="5116" max="5116" width="11.5703125" style="2" customWidth="1"/>
    <col min="5117" max="5119" width="9.28515625" style="2" customWidth="1"/>
    <col min="5120" max="5120" width="12.7109375" style="2" customWidth="1"/>
    <col min="5121" max="5125" width="9.28515625" style="2" customWidth="1"/>
    <col min="5126" max="5126" width="9.140625" style="2" customWidth="1"/>
    <col min="5127" max="5127" width="10.7109375" style="2" customWidth="1"/>
    <col min="5128" max="5128" width="11" style="2" customWidth="1"/>
    <col min="5129" max="5129" width="9.42578125" style="2" customWidth="1"/>
    <col min="5130" max="5340" width="10" style="2" customWidth="1"/>
    <col min="5341" max="5341" width="4.28515625" style="2" customWidth="1"/>
    <col min="5342" max="5342" width="26.7109375" style="2" customWidth="1"/>
    <col min="5343" max="5343" width="5.5703125" style="2" customWidth="1"/>
    <col min="5344" max="5344" width="8.7109375" style="2" customWidth="1"/>
    <col min="5345" max="5345" width="7.85546875" style="2" customWidth="1"/>
    <col min="5346" max="5359" width="9.28515625" style="2" customWidth="1"/>
    <col min="5360" max="5360" width="10.5703125" style="2" customWidth="1"/>
    <col min="5361" max="5367" width="9.28515625" style="2" customWidth="1"/>
    <col min="5368" max="5368" width="11" style="2" customWidth="1"/>
    <col min="5369" max="5369" width="9.28515625" style="2" customWidth="1"/>
    <col min="5370" max="5370" width="11" style="2" customWidth="1"/>
    <col min="5371" max="5371" width="9.28515625" style="2" customWidth="1"/>
    <col min="5372" max="5372" width="11.5703125" style="2" customWidth="1"/>
    <col min="5373" max="5375" width="9.28515625" style="2" customWidth="1"/>
    <col min="5376" max="5376" width="12.7109375" style="2" customWidth="1"/>
    <col min="5377" max="5381" width="9.28515625" style="2" customWidth="1"/>
    <col min="5382" max="5382" width="9.140625" style="2" customWidth="1"/>
    <col min="5383" max="5383" width="10.7109375" style="2" customWidth="1"/>
    <col min="5384" max="5384" width="11" style="2" customWidth="1"/>
    <col min="5385" max="5385" width="9.42578125" style="2" customWidth="1"/>
    <col min="5386" max="5596" width="10" style="2" customWidth="1"/>
    <col min="5597" max="5597" width="4.28515625" style="2" customWidth="1"/>
    <col min="5598" max="5598" width="26.7109375" style="2" customWidth="1"/>
    <col min="5599" max="5599" width="5.5703125" style="2" customWidth="1"/>
    <col min="5600" max="5600" width="8.7109375" style="2" customWidth="1"/>
    <col min="5601" max="5601" width="7.85546875" style="2" customWidth="1"/>
    <col min="5602" max="5615" width="9.28515625" style="2" customWidth="1"/>
    <col min="5616" max="5616" width="10.5703125" style="2" customWidth="1"/>
    <col min="5617" max="5623" width="9.28515625" style="2" customWidth="1"/>
    <col min="5624" max="5624" width="11" style="2" customWidth="1"/>
    <col min="5625" max="5625" width="9.28515625" style="2" customWidth="1"/>
    <col min="5626" max="5626" width="11" style="2" customWidth="1"/>
    <col min="5627" max="5627" width="9.28515625" style="2" customWidth="1"/>
    <col min="5628" max="5628" width="11.5703125" style="2" customWidth="1"/>
    <col min="5629" max="5631" width="9.28515625" style="2" customWidth="1"/>
    <col min="5632" max="5632" width="12.7109375" style="2" customWidth="1"/>
    <col min="5633" max="5637" width="9.28515625" style="2" customWidth="1"/>
    <col min="5638" max="5638" width="9.140625" style="2" customWidth="1"/>
    <col min="5639" max="5639" width="10.7109375" style="2" customWidth="1"/>
    <col min="5640" max="5640" width="11" style="2" customWidth="1"/>
    <col min="5641" max="5641" width="9.42578125" style="2" customWidth="1"/>
    <col min="5642" max="5852" width="10" style="2" customWidth="1"/>
    <col min="5853" max="5853" width="4.28515625" style="2" customWidth="1"/>
    <col min="5854" max="5854" width="26.7109375" style="2" customWidth="1"/>
    <col min="5855" max="5855" width="5.5703125" style="2" customWidth="1"/>
    <col min="5856" max="5856" width="8.7109375" style="2" customWidth="1"/>
    <col min="5857" max="5857" width="7.85546875" style="2" customWidth="1"/>
    <col min="5858" max="5871" width="9.28515625" style="2" customWidth="1"/>
    <col min="5872" max="5872" width="10.5703125" style="2" customWidth="1"/>
    <col min="5873" max="5879" width="9.28515625" style="2" customWidth="1"/>
    <col min="5880" max="5880" width="11" style="2" customWidth="1"/>
    <col min="5881" max="5881" width="9.28515625" style="2" customWidth="1"/>
    <col min="5882" max="5882" width="11" style="2" customWidth="1"/>
    <col min="5883" max="5883" width="9.28515625" style="2" customWidth="1"/>
    <col min="5884" max="5884" width="11.5703125" style="2" customWidth="1"/>
    <col min="5885" max="5887" width="9.28515625" style="2" customWidth="1"/>
    <col min="5888" max="5888" width="12.7109375" style="2" customWidth="1"/>
    <col min="5889" max="5893" width="9.28515625" style="2" customWidth="1"/>
    <col min="5894" max="5894" width="9.140625" style="2" customWidth="1"/>
    <col min="5895" max="5895" width="10.7109375" style="2" customWidth="1"/>
    <col min="5896" max="5896" width="11" style="2" customWidth="1"/>
    <col min="5897" max="5897" width="9.42578125" style="2" customWidth="1"/>
    <col min="5898" max="6108" width="10" style="2" customWidth="1"/>
    <col min="6109" max="6109" width="4.28515625" style="2" customWidth="1"/>
    <col min="6110" max="6110" width="26.7109375" style="2" customWidth="1"/>
    <col min="6111" max="6111" width="5.5703125" style="2" customWidth="1"/>
    <col min="6112" max="6112" width="8.7109375" style="2" customWidth="1"/>
    <col min="6113" max="6113" width="7.85546875" style="2" customWidth="1"/>
    <col min="6114" max="6127" width="9.28515625" style="2" customWidth="1"/>
    <col min="6128" max="6128" width="10.5703125" style="2" customWidth="1"/>
    <col min="6129" max="6135" width="9.28515625" style="2" customWidth="1"/>
    <col min="6136" max="6136" width="11" style="2" customWidth="1"/>
    <col min="6137" max="6137" width="9.28515625" style="2" customWidth="1"/>
    <col min="6138" max="6138" width="11" style="2" customWidth="1"/>
    <col min="6139" max="6139" width="9.28515625" style="2" customWidth="1"/>
    <col min="6140" max="6140" width="11.5703125" style="2" customWidth="1"/>
    <col min="6141" max="6143" width="9.28515625" style="2" customWidth="1"/>
    <col min="6144" max="6144" width="12.7109375" style="2" customWidth="1"/>
    <col min="6145" max="6149" width="9.28515625" style="2" customWidth="1"/>
    <col min="6150" max="6150" width="9.140625" style="2" customWidth="1"/>
    <col min="6151" max="6151" width="10.7109375" style="2" customWidth="1"/>
    <col min="6152" max="6152" width="11" style="2" customWidth="1"/>
    <col min="6153" max="6153" width="9.42578125" style="2" customWidth="1"/>
    <col min="6154" max="6364" width="10" style="2" customWidth="1"/>
    <col min="6365" max="6365" width="4.28515625" style="2" customWidth="1"/>
    <col min="6366" max="6366" width="26.7109375" style="2" customWidth="1"/>
    <col min="6367" max="6367" width="5.5703125" style="2" customWidth="1"/>
    <col min="6368" max="6368" width="8.7109375" style="2" customWidth="1"/>
    <col min="6369" max="6369" width="7.85546875" style="2" customWidth="1"/>
    <col min="6370" max="6383" width="9.28515625" style="2" customWidth="1"/>
    <col min="6384" max="6384" width="10.5703125" style="2" customWidth="1"/>
    <col min="6385" max="6391" width="9.28515625" style="2" customWidth="1"/>
    <col min="6392" max="6392" width="11" style="2" customWidth="1"/>
    <col min="6393" max="6393" width="9.28515625" style="2" customWidth="1"/>
    <col min="6394" max="6394" width="11" style="2" customWidth="1"/>
    <col min="6395" max="6395" width="9.28515625" style="2" customWidth="1"/>
    <col min="6396" max="6396" width="11.5703125" style="2" customWidth="1"/>
    <col min="6397" max="6399" width="9.28515625" style="2" customWidth="1"/>
    <col min="6400" max="6400" width="12.7109375" style="2" customWidth="1"/>
    <col min="6401" max="6405" width="9.28515625" style="2" customWidth="1"/>
    <col min="6406" max="6406" width="9.140625" style="2" customWidth="1"/>
    <col min="6407" max="6407" width="10.7109375" style="2" customWidth="1"/>
    <col min="6408" max="6408" width="11" style="2" customWidth="1"/>
    <col min="6409" max="6409" width="9.42578125" style="2" customWidth="1"/>
    <col min="6410" max="6620" width="10" style="2" customWidth="1"/>
    <col min="6621" max="6621" width="4.28515625" style="2" customWidth="1"/>
    <col min="6622" max="6622" width="26.7109375" style="2" customWidth="1"/>
    <col min="6623" max="6623" width="5.5703125" style="2" customWidth="1"/>
    <col min="6624" max="6624" width="8.7109375" style="2" customWidth="1"/>
    <col min="6625" max="6625" width="7.85546875" style="2" customWidth="1"/>
    <col min="6626" max="6639" width="9.28515625" style="2" customWidth="1"/>
    <col min="6640" max="6640" width="10.5703125" style="2" customWidth="1"/>
    <col min="6641" max="6647" width="9.28515625" style="2" customWidth="1"/>
    <col min="6648" max="6648" width="11" style="2" customWidth="1"/>
    <col min="6649" max="6649" width="9.28515625" style="2" customWidth="1"/>
    <col min="6650" max="6650" width="11" style="2" customWidth="1"/>
    <col min="6651" max="6651" width="9.28515625" style="2" customWidth="1"/>
    <col min="6652" max="6652" width="11.5703125" style="2" customWidth="1"/>
    <col min="6653" max="6655" width="9.28515625" style="2" customWidth="1"/>
    <col min="6656" max="6656" width="12.7109375" style="2" customWidth="1"/>
    <col min="6657" max="6661" width="9.28515625" style="2" customWidth="1"/>
    <col min="6662" max="6662" width="9.140625" style="2" customWidth="1"/>
    <col min="6663" max="6663" width="10.7109375" style="2" customWidth="1"/>
    <col min="6664" max="6664" width="11" style="2" customWidth="1"/>
    <col min="6665" max="6665" width="9.42578125" style="2" customWidth="1"/>
    <col min="6666" max="6876" width="10" style="2" customWidth="1"/>
    <col min="6877" max="6877" width="4.28515625" style="2" customWidth="1"/>
    <col min="6878" max="6878" width="26.7109375" style="2" customWidth="1"/>
    <col min="6879" max="6879" width="5.5703125" style="2" customWidth="1"/>
    <col min="6880" max="6880" width="8.7109375" style="2" customWidth="1"/>
    <col min="6881" max="6881" width="7.85546875" style="2" customWidth="1"/>
    <col min="6882" max="6895" width="9.28515625" style="2" customWidth="1"/>
    <col min="6896" max="6896" width="10.5703125" style="2" customWidth="1"/>
    <col min="6897" max="6903" width="9.28515625" style="2" customWidth="1"/>
    <col min="6904" max="6904" width="11" style="2" customWidth="1"/>
    <col min="6905" max="6905" width="9.28515625" style="2" customWidth="1"/>
    <col min="6906" max="6906" width="11" style="2" customWidth="1"/>
    <col min="6907" max="6907" width="9.28515625" style="2" customWidth="1"/>
    <col min="6908" max="6908" width="11.5703125" style="2" customWidth="1"/>
    <col min="6909" max="6911" width="9.28515625" style="2" customWidth="1"/>
    <col min="6912" max="6912" width="12.7109375" style="2" customWidth="1"/>
    <col min="6913" max="6917" width="9.28515625" style="2" customWidth="1"/>
    <col min="6918" max="6918" width="9.140625" style="2" customWidth="1"/>
    <col min="6919" max="6919" width="10.7109375" style="2" customWidth="1"/>
    <col min="6920" max="6920" width="11" style="2" customWidth="1"/>
    <col min="6921" max="6921" width="9.42578125" style="2" customWidth="1"/>
    <col min="6922" max="7132" width="10" style="2" customWidth="1"/>
    <col min="7133" max="7133" width="4.28515625" style="2" customWidth="1"/>
    <col min="7134" max="7134" width="26.7109375" style="2" customWidth="1"/>
    <col min="7135" max="7135" width="5.5703125" style="2" customWidth="1"/>
    <col min="7136" max="7136" width="8.7109375" style="2" customWidth="1"/>
    <col min="7137" max="7137" width="7.85546875" style="2" customWidth="1"/>
    <col min="7138" max="7151" width="9.28515625" style="2" customWidth="1"/>
    <col min="7152" max="7152" width="10.5703125" style="2" customWidth="1"/>
    <col min="7153" max="7159" width="9.28515625" style="2" customWidth="1"/>
    <col min="7160" max="7160" width="11" style="2" customWidth="1"/>
    <col min="7161" max="7161" width="9.28515625" style="2" customWidth="1"/>
    <col min="7162" max="7162" width="11" style="2" customWidth="1"/>
    <col min="7163" max="7163" width="9.28515625" style="2" customWidth="1"/>
    <col min="7164" max="7164" width="11.5703125" style="2" customWidth="1"/>
    <col min="7165" max="7167" width="9.28515625" style="2" customWidth="1"/>
    <col min="7168" max="7168" width="12.7109375" style="2" customWidth="1"/>
    <col min="7169" max="7173" width="9.28515625" style="2" customWidth="1"/>
    <col min="7174" max="7174" width="9.140625" style="2" customWidth="1"/>
    <col min="7175" max="7175" width="10.7109375" style="2" customWidth="1"/>
    <col min="7176" max="7176" width="11" style="2" customWidth="1"/>
    <col min="7177" max="7177" width="9.42578125" style="2" customWidth="1"/>
    <col min="7178" max="7388" width="10" style="2" customWidth="1"/>
    <col min="7389" max="7389" width="4.28515625" style="2" customWidth="1"/>
    <col min="7390" max="7390" width="26.7109375" style="2" customWidth="1"/>
    <col min="7391" max="7391" width="5.5703125" style="2" customWidth="1"/>
    <col min="7392" max="7392" width="8.7109375" style="2" customWidth="1"/>
    <col min="7393" max="7393" width="7.85546875" style="2" customWidth="1"/>
    <col min="7394" max="7407" width="9.28515625" style="2" customWidth="1"/>
    <col min="7408" max="7408" width="10.5703125" style="2" customWidth="1"/>
    <col min="7409" max="7415" width="9.28515625" style="2" customWidth="1"/>
    <col min="7416" max="7416" width="11" style="2" customWidth="1"/>
    <col min="7417" max="7417" width="9.28515625" style="2" customWidth="1"/>
    <col min="7418" max="7418" width="11" style="2" customWidth="1"/>
    <col min="7419" max="7419" width="9.28515625" style="2" customWidth="1"/>
    <col min="7420" max="7420" width="11.5703125" style="2" customWidth="1"/>
    <col min="7421" max="7423" width="9.28515625" style="2" customWidth="1"/>
    <col min="7424" max="7424" width="12.7109375" style="2" customWidth="1"/>
    <col min="7425" max="7429" width="9.28515625" style="2" customWidth="1"/>
    <col min="7430" max="7430" width="9.140625" style="2" customWidth="1"/>
    <col min="7431" max="7431" width="10.7109375" style="2" customWidth="1"/>
    <col min="7432" max="7432" width="11" style="2" customWidth="1"/>
    <col min="7433" max="7433" width="9.42578125" style="2" customWidth="1"/>
    <col min="7434" max="7644" width="10" style="2" customWidth="1"/>
    <col min="7645" max="7645" width="4.28515625" style="2" customWidth="1"/>
    <col min="7646" max="7646" width="26.7109375" style="2" customWidth="1"/>
    <col min="7647" max="7647" width="5.5703125" style="2" customWidth="1"/>
    <col min="7648" max="7648" width="8.7109375" style="2" customWidth="1"/>
    <col min="7649" max="7649" width="7.85546875" style="2" customWidth="1"/>
    <col min="7650" max="7663" width="9.28515625" style="2" customWidth="1"/>
    <col min="7664" max="7664" width="10.5703125" style="2" customWidth="1"/>
    <col min="7665" max="7671" width="9.28515625" style="2" customWidth="1"/>
    <col min="7672" max="7672" width="11" style="2" customWidth="1"/>
    <col min="7673" max="7673" width="9.28515625" style="2" customWidth="1"/>
    <col min="7674" max="7674" width="11" style="2" customWidth="1"/>
    <col min="7675" max="7675" width="9.28515625" style="2" customWidth="1"/>
    <col min="7676" max="7676" width="11.5703125" style="2" customWidth="1"/>
    <col min="7677" max="7679" width="9.28515625" style="2" customWidth="1"/>
    <col min="7680" max="7680" width="12.7109375" style="2" customWidth="1"/>
    <col min="7681" max="7685" width="9.28515625" style="2" customWidth="1"/>
    <col min="7686" max="7686" width="9.140625" style="2" customWidth="1"/>
    <col min="7687" max="7687" width="10.7109375" style="2" customWidth="1"/>
    <col min="7688" max="7688" width="11" style="2" customWidth="1"/>
    <col min="7689" max="7689" width="9.42578125" style="2" customWidth="1"/>
    <col min="7690" max="7900" width="10" style="2" customWidth="1"/>
    <col min="7901" max="7901" width="4.28515625" style="2" customWidth="1"/>
    <col min="7902" max="7902" width="26.7109375" style="2" customWidth="1"/>
    <col min="7903" max="7903" width="5.5703125" style="2" customWidth="1"/>
    <col min="7904" max="7904" width="8.7109375" style="2" customWidth="1"/>
    <col min="7905" max="7905" width="7.85546875" style="2" customWidth="1"/>
    <col min="7906" max="7919" width="9.28515625" style="2" customWidth="1"/>
    <col min="7920" max="7920" width="10.5703125" style="2" customWidth="1"/>
    <col min="7921" max="7927" width="9.28515625" style="2" customWidth="1"/>
    <col min="7928" max="7928" width="11" style="2" customWidth="1"/>
    <col min="7929" max="7929" width="9.28515625" style="2" customWidth="1"/>
    <col min="7930" max="7930" width="11" style="2" customWidth="1"/>
    <col min="7931" max="7931" width="9.28515625" style="2" customWidth="1"/>
    <col min="7932" max="7932" width="11.5703125" style="2" customWidth="1"/>
    <col min="7933" max="7935" width="9.28515625" style="2" customWidth="1"/>
    <col min="7936" max="7936" width="12.7109375" style="2" customWidth="1"/>
    <col min="7937" max="7941" width="9.28515625" style="2" customWidth="1"/>
    <col min="7942" max="7942" width="9.140625" style="2" customWidth="1"/>
    <col min="7943" max="7943" width="10.7109375" style="2" customWidth="1"/>
    <col min="7944" max="7944" width="11" style="2" customWidth="1"/>
    <col min="7945" max="7945" width="9.42578125" style="2" customWidth="1"/>
    <col min="7946" max="8156" width="10" style="2" customWidth="1"/>
    <col min="8157" max="8157" width="4.28515625" style="2" customWidth="1"/>
    <col min="8158" max="8158" width="26.7109375" style="2" customWidth="1"/>
    <col min="8159" max="8159" width="5.5703125" style="2" customWidth="1"/>
    <col min="8160" max="8160" width="8.7109375" style="2" customWidth="1"/>
    <col min="8161" max="8161" width="7.85546875" style="2" customWidth="1"/>
    <col min="8162" max="8175" width="9.28515625" style="2" customWidth="1"/>
    <col min="8176" max="8176" width="10.5703125" style="2" customWidth="1"/>
    <col min="8177" max="8183" width="9.28515625" style="2" customWidth="1"/>
    <col min="8184" max="8184" width="11" style="2" customWidth="1"/>
    <col min="8185" max="8185" width="9.28515625" style="2" customWidth="1"/>
    <col min="8186" max="8186" width="11" style="2" customWidth="1"/>
    <col min="8187" max="8187" width="9.28515625" style="2" customWidth="1"/>
    <col min="8188" max="8188" width="11.5703125" style="2" customWidth="1"/>
    <col min="8189" max="8191" width="9.28515625" style="2" customWidth="1"/>
    <col min="8192" max="8192" width="12.7109375" style="2" customWidth="1"/>
    <col min="8193" max="8197" width="9.28515625" style="2" customWidth="1"/>
    <col min="8198" max="8198" width="9.140625" style="2" customWidth="1"/>
    <col min="8199" max="8199" width="10.7109375" style="2" customWidth="1"/>
    <col min="8200" max="8200" width="11" style="2" customWidth="1"/>
    <col min="8201" max="8201" width="9.42578125" style="2" customWidth="1"/>
    <col min="8202" max="8412" width="10" style="2" customWidth="1"/>
    <col min="8413" max="8413" width="4.28515625" style="2" customWidth="1"/>
    <col min="8414" max="8414" width="26.7109375" style="2" customWidth="1"/>
    <col min="8415" max="8415" width="5.5703125" style="2" customWidth="1"/>
    <col min="8416" max="8416" width="8.7109375" style="2" customWidth="1"/>
    <col min="8417" max="8417" width="7.85546875" style="2" customWidth="1"/>
    <col min="8418" max="8431" width="9.28515625" style="2" customWidth="1"/>
    <col min="8432" max="8432" width="10.5703125" style="2" customWidth="1"/>
    <col min="8433" max="8439" width="9.28515625" style="2" customWidth="1"/>
    <col min="8440" max="8440" width="11" style="2" customWidth="1"/>
    <col min="8441" max="8441" width="9.28515625" style="2" customWidth="1"/>
    <col min="8442" max="8442" width="11" style="2" customWidth="1"/>
    <col min="8443" max="8443" width="9.28515625" style="2" customWidth="1"/>
    <col min="8444" max="8444" width="11.5703125" style="2" customWidth="1"/>
    <col min="8445" max="8447" width="9.28515625" style="2" customWidth="1"/>
    <col min="8448" max="8448" width="12.7109375" style="2" customWidth="1"/>
    <col min="8449" max="8453" width="9.28515625" style="2" customWidth="1"/>
    <col min="8454" max="8454" width="9.140625" style="2" customWidth="1"/>
    <col min="8455" max="8455" width="10.7109375" style="2" customWidth="1"/>
    <col min="8456" max="8456" width="11" style="2" customWidth="1"/>
    <col min="8457" max="8457" width="9.42578125" style="2" customWidth="1"/>
    <col min="8458" max="8668" width="10" style="2" customWidth="1"/>
    <col min="8669" max="8669" width="4.28515625" style="2" customWidth="1"/>
    <col min="8670" max="8670" width="26.7109375" style="2" customWidth="1"/>
    <col min="8671" max="8671" width="5.5703125" style="2" customWidth="1"/>
    <col min="8672" max="8672" width="8.7109375" style="2" customWidth="1"/>
    <col min="8673" max="8673" width="7.85546875" style="2" customWidth="1"/>
    <col min="8674" max="8687" width="9.28515625" style="2" customWidth="1"/>
    <col min="8688" max="8688" width="10.5703125" style="2" customWidth="1"/>
    <col min="8689" max="8695" width="9.28515625" style="2" customWidth="1"/>
    <col min="8696" max="8696" width="11" style="2" customWidth="1"/>
    <col min="8697" max="8697" width="9.28515625" style="2" customWidth="1"/>
    <col min="8698" max="8698" width="11" style="2" customWidth="1"/>
    <col min="8699" max="8699" width="9.28515625" style="2" customWidth="1"/>
    <col min="8700" max="8700" width="11.5703125" style="2" customWidth="1"/>
    <col min="8701" max="8703" width="9.28515625" style="2" customWidth="1"/>
    <col min="8704" max="8704" width="12.7109375" style="2" customWidth="1"/>
    <col min="8705" max="8709" width="9.28515625" style="2" customWidth="1"/>
    <col min="8710" max="8710" width="9.140625" style="2" customWidth="1"/>
    <col min="8711" max="8711" width="10.7109375" style="2" customWidth="1"/>
    <col min="8712" max="8712" width="11" style="2" customWidth="1"/>
    <col min="8713" max="8713" width="9.42578125" style="2" customWidth="1"/>
    <col min="8714" max="8924" width="10" style="2" customWidth="1"/>
    <col min="8925" max="8925" width="4.28515625" style="2" customWidth="1"/>
    <col min="8926" max="8926" width="26.7109375" style="2" customWidth="1"/>
    <col min="8927" max="8927" width="5.5703125" style="2" customWidth="1"/>
    <col min="8928" max="8928" width="8.7109375" style="2" customWidth="1"/>
    <col min="8929" max="8929" width="7.85546875" style="2" customWidth="1"/>
    <col min="8930" max="8943" width="9.28515625" style="2" customWidth="1"/>
    <col min="8944" max="8944" width="10.5703125" style="2" customWidth="1"/>
    <col min="8945" max="8951" width="9.28515625" style="2" customWidth="1"/>
    <col min="8952" max="8952" width="11" style="2" customWidth="1"/>
    <col min="8953" max="8953" width="9.28515625" style="2" customWidth="1"/>
    <col min="8954" max="8954" width="11" style="2" customWidth="1"/>
    <col min="8955" max="8955" width="9.28515625" style="2" customWidth="1"/>
    <col min="8956" max="8956" width="11.5703125" style="2" customWidth="1"/>
    <col min="8957" max="8959" width="9.28515625" style="2" customWidth="1"/>
    <col min="8960" max="8960" width="12.7109375" style="2" customWidth="1"/>
    <col min="8961" max="8965" width="9.28515625" style="2" customWidth="1"/>
    <col min="8966" max="8966" width="9.140625" style="2" customWidth="1"/>
    <col min="8967" max="8967" width="10.7109375" style="2" customWidth="1"/>
    <col min="8968" max="8968" width="11" style="2" customWidth="1"/>
    <col min="8969" max="8969" width="9.42578125" style="2" customWidth="1"/>
    <col min="8970" max="9180" width="10" style="2" customWidth="1"/>
    <col min="9181" max="9181" width="4.28515625" style="2" customWidth="1"/>
    <col min="9182" max="9182" width="26.7109375" style="2" customWidth="1"/>
    <col min="9183" max="9183" width="5.5703125" style="2" customWidth="1"/>
    <col min="9184" max="9184" width="8.7109375" style="2" customWidth="1"/>
    <col min="9185" max="9185" width="7.85546875" style="2" customWidth="1"/>
    <col min="9186" max="9199" width="9.28515625" style="2" customWidth="1"/>
    <col min="9200" max="9200" width="10.5703125" style="2" customWidth="1"/>
    <col min="9201" max="9207" width="9.28515625" style="2" customWidth="1"/>
    <col min="9208" max="9208" width="11" style="2" customWidth="1"/>
    <col min="9209" max="9209" width="9.28515625" style="2" customWidth="1"/>
    <col min="9210" max="9210" width="11" style="2" customWidth="1"/>
    <col min="9211" max="9211" width="9.28515625" style="2" customWidth="1"/>
    <col min="9212" max="9212" width="11.5703125" style="2" customWidth="1"/>
    <col min="9213" max="9215" width="9.28515625" style="2" customWidth="1"/>
    <col min="9216" max="9216" width="12.7109375" style="2" customWidth="1"/>
    <col min="9217" max="9221" width="9.28515625" style="2" customWidth="1"/>
    <col min="9222" max="9222" width="9.140625" style="2" customWidth="1"/>
    <col min="9223" max="9223" width="10.7109375" style="2" customWidth="1"/>
    <col min="9224" max="9224" width="11" style="2" customWidth="1"/>
    <col min="9225" max="9225" width="9.42578125" style="2" customWidth="1"/>
    <col min="9226" max="9436" width="10" style="2" customWidth="1"/>
    <col min="9437" max="9437" width="4.28515625" style="2" customWidth="1"/>
    <col min="9438" max="9438" width="26.7109375" style="2" customWidth="1"/>
    <col min="9439" max="9439" width="5.5703125" style="2" customWidth="1"/>
    <col min="9440" max="9440" width="8.7109375" style="2" customWidth="1"/>
    <col min="9441" max="9441" width="7.85546875" style="2" customWidth="1"/>
    <col min="9442" max="9455" width="9.28515625" style="2" customWidth="1"/>
    <col min="9456" max="9456" width="10.5703125" style="2" customWidth="1"/>
    <col min="9457" max="9463" width="9.28515625" style="2" customWidth="1"/>
    <col min="9464" max="9464" width="11" style="2" customWidth="1"/>
    <col min="9465" max="9465" width="9.28515625" style="2" customWidth="1"/>
    <col min="9466" max="9466" width="11" style="2" customWidth="1"/>
    <col min="9467" max="9467" width="9.28515625" style="2" customWidth="1"/>
    <col min="9468" max="9468" width="11.5703125" style="2" customWidth="1"/>
    <col min="9469" max="9471" width="9.28515625" style="2" customWidth="1"/>
    <col min="9472" max="9472" width="12.7109375" style="2" customWidth="1"/>
    <col min="9473" max="9477" width="9.28515625" style="2" customWidth="1"/>
    <col min="9478" max="9478" width="9.140625" style="2" customWidth="1"/>
    <col min="9479" max="9479" width="10.7109375" style="2" customWidth="1"/>
    <col min="9480" max="9480" width="11" style="2" customWidth="1"/>
    <col min="9481" max="9481" width="9.42578125" style="2" customWidth="1"/>
    <col min="9482" max="9692" width="10" style="2" customWidth="1"/>
    <col min="9693" max="9693" width="4.28515625" style="2" customWidth="1"/>
    <col min="9694" max="9694" width="26.7109375" style="2" customWidth="1"/>
    <col min="9695" max="9695" width="5.5703125" style="2" customWidth="1"/>
    <col min="9696" max="9696" width="8.7109375" style="2" customWidth="1"/>
    <col min="9697" max="9697" width="7.85546875" style="2" customWidth="1"/>
    <col min="9698" max="9711" width="9.28515625" style="2" customWidth="1"/>
    <col min="9712" max="9712" width="10.5703125" style="2" customWidth="1"/>
    <col min="9713" max="9719" width="9.28515625" style="2" customWidth="1"/>
    <col min="9720" max="9720" width="11" style="2" customWidth="1"/>
    <col min="9721" max="9721" width="9.28515625" style="2" customWidth="1"/>
    <col min="9722" max="9722" width="11" style="2" customWidth="1"/>
    <col min="9723" max="9723" width="9.28515625" style="2" customWidth="1"/>
    <col min="9724" max="9724" width="11.5703125" style="2" customWidth="1"/>
    <col min="9725" max="9727" width="9.28515625" style="2" customWidth="1"/>
    <col min="9728" max="9728" width="12.7109375" style="2" customWidth="1"/>
    <col min="9729" max="9733" width="9.28515625" style="2" customWidth="1"/>
    <col min="9734" max="9734" width="9.140625" style="2" customWidth="1"/>
    <col min="9735" max="9735" width="10.7109375" style="2" customWidth="1"/>
    <col min="9736" max="9736" width="11" style="2" customWidth="1"/>
    <col min="9737" max="9737" width="9.42578125" style="2" customWidth="1"/>
    <col min="9738" max="9948" width="10" style="2" customWidth="1"/>
    <col min="9949" max="9949" width="4.28515625" style="2" customWidth="1"/>
    <col min="9950" max="9950" width="26.7109375" style="2" customWidth="1"/>
    <col min="9951" max="9951" width="5.5703125" style="2" customWidth="1"/>
    <col min="9952" max="9952" width="8.7109375" style="2" customWidth="1"/>
    <col min="9953" max="9953" width="7.85546875" style="2" customWidth="1"/>
    <col min="9954" max="9967" width="9.28515625" style="2" customWidth="1"/>
    <col min="9968" max="9968" width="10.5703125" style="2" customWidth="1"/>
    <col min="9969" max="9975" width="9.28515625" style="2" customWidth="1"/>
    <col min="9976" max="9976" width="11" style="2" customWidth="1"/>
    <col min="9977" max="9977" width="9.28515625" style="2" customWidth="1"/>
    <col min="9978" max="9978" width="11" style="2" customWidth="1"/>
    <col min="9979" max="9979" width="9.28515625" style="2" customWidth="1"/>
    <col min="9980" max="9980" width="11.5703125" style="2" customWidth="1"/>
    <col min="9981" max="9983" width="9.28515625" style="2" customWidth="1"/>
    <col min="9984" max="9984" width="12.7109375" style="2" customWidth="1"/>
    <col min="9985" max="9989" width="9.28515625" style="2" customWidth="1"/>
    <col min="9990" max="9990" width="9.140625" style="2" customWidth="1"/>
    <col min="9991" max="9991" width="10.7109375" style="2" customWidth="1"/>
    <col min="9992" max="9992" width="11" style="2" customWidth="1"/>
    <col min="9993" max="9993" width="9.42578125" style="2" customWidth="1"/>
    <col min="9994" max="10204" width="10" style="2" customWidth="1"/>
    <col min="10205" max="10205" width="4.28515625" style="2" customWidth="1"/>
    <col min="10206" max="10206" width="26.7109375" style="2" customWidth="1"/>
    <col min="10207" max="10207" width="5.5703125" style="2" customWidth="1"/>
    <col min="10208" max="10208" width="8.7109375" style="2" customWidth="1"/>
    <col min="10209" max="10209" width="7.85546875" style="2" customWidth="1"/>
    <col min="10210" max="10223" width="9.28515625" style="2" customWidth="1"/>
    <col min="10224" max="10224" width="10.5703125" style="2" customWidth="1"/>
    <col min="10225" max="10231" width="9.28515625" style="2" customWidth="1"/>
    <col min="10232" max="10232" width="11" style="2" customWidth="1"/>
    <col min="10233" max="10233" width="9.28515625" style="2" customWidth="1"/>
    <col min="10234" max="10234" width="11" style="2" customWidth="1"/>
    <col min="10235" max="10235" width="9.28515625" style="2" customWidth="1"/>
    <col min="10236" max="10236" width="11.5703125" style="2" customWidth="1"/>
    <col min="10237" max="10239" width="9.28515625" style="2" customWidth="1"/>
    <col min="10240" max="10240" width="12.7109375" style="2" customWidth="1"/>
    <col min="10241" max="10245" width="9.28515625" style="2" customWidth="1"/>
    <col min="10246" max="10246" width="9.140625" style="2" customWidth="1"/>
    <col min="10247" max="10247" width="10.7109375" style="2" customWidth="1"/>
    <col min="10248" max="10248" width="11" style="2" customWidth="1"/>
    <col min="10249" max="10249" width="9.42578125" style="2" customWidth="1"/>
    <col min="10250" max="10460" width="10" style="2" customWidth="1"/>
    <col min="10461" max="10461" width="4.28515625" style="2" customWidth="1"/>
    <col min="10462" max="10462" width="26.7109375" style="2" customWidth="1"/>
    <col min="10463" max="10463" width="5.5703125" style="2" customWidth="1"/>
    <col min="10464" max="10464" width="8.7109375" style="2" customWidth="1"/>
    <col min="10465" max="10465" width="7.85546875" style="2" customWidth="1"/>
    <col min="10466" max="10479" width="9.28515625" style="2" customWidth="1"/>
    <col min="10480" max="10480" width="10.5703125" style="2" customWidth="1"/>
    <col min="10481" max="10487" width="9.28515625" style="2" customWidth="1"/>
    <col min="10488" max="10488" width="11" style="2" customWidth="1"/>
    <col min="10489" max="10489" width="9.28515625" style="2" customWidth="1"/>
    <col min="10490" max="10490" width="11" style="2" customWidth="1"/>
    <col min="10491" max="10491" width="9.28515625" style="2" customWidth="1"/>
    <col min="10492" max="10492" width="11.5703125" style="2" customWidth="1"/>
    <col min="10493" max="10495" width="9.28515625" style="2" customWidth="1"/>
    <col min="10496" max="10496" width="12.7109375" style="2" customWidth="1"/>
    <col min="10497" max="10501" width="9.28515625" style="2" customWidth="1"/>
    <col min="10502" max="10502" width="9.140625" style="2" customWidth="1"/>
    <col min="10503" max="10503" width="10.7109375" style="2" customWidth="1"/>
    <col min="10504" max="10504" width="11" style="2" customWidth="1"/>
    <col min="10505" max="10505" width="9.42578125" style="2" customWidth="1"/>
    <col min="10506" max="10716" width="10" style="2" customWidth="1"/>
    <col min="10717" max="10717" width="4.28515625" style="2" customWidth="1"/>
    <col min="10718" max="10718" width="26.7109375" style="2" customWidth="1"/>
    <col min="10719" max="10719" width="5.5703125" style="2" customWidth="1"/>
    <col min="10720" max="10720" width="8.7109375" style="2" customWidth="1"/>
    <col min="10721" max="10721" width="7.85546875" style="2" customWidth="1"/>
    <col min="10722" max="10735" width="9.28515625" style="2" customWidth="1"/>
    <col min="10736" max="10736" width="10.5703125" style="2" customWidth="1"/>
    <col min="10737" max="10743" width="9.28515625" style="2" customWidth="1"/>
    <col min="10744" max="10744" width="11" style="2" customWidth="1"/>
    <col min="10745" max="10745" width="9.28515625" style="2" customWidth="1"/>
    <col min="10746" max="10746" width="11" style="2" customWidth="1"/>
    <col min="10747" max="10747" width="9.28515625" style="2" customWidth="1"/>
    <col min="10748" max="10748" width="11.5703125" style="2" customWidth="1"/>
    <col min="10749" max="10751" width="9.28515625" style="2" customWidth="1"/>
    <col min="10752" max="10752" width="12.7109375" style="2" customWidth="1"/>
    <col min="10753" max="10757" width="9.28515625" style="2" customWidth="1"/>
    <col min="10758" max="10758" width="9.140625" style="2" customWidth="1"/>
    <col min="10759" max="10759" width="10.7109375" style="2" customWidth="1"/>
    <col min="10760" max="10760" width="11" style="2" customWidth="1"/>
    <col min="10761" max="10761" width="9.42578125" style="2" customWidth="1"/>
    <col min="10762" max="10972" width="10" style="2" customWidth="1"/>
    <col min="10973" max="10973" width="4.28515625" style="2" customWidth="1"/>
    <col min="10974" max="10974" width="26.7109375" style="2" customWidth="1"/>
    <col min="10975" max="10975" width="5.5703125" style="2" customWidth="1"/>
    <col min="10976" max="10976" width="8.7109375" style="2" customWidth="1"/>
    <col min="10977" max="10977" width="7.85546875" style="2" customWidth="1"/>
    <col min="10978" max="10991" width="9.28515625" style="2" customWidth="1"/>
    <col min="10992" max="10992" width="10.5703125" style="2" customWidth="1"/>
    <col min="10993" max="10999" width="9.28515625" style="2" customWidth="1"/>
    <col min="11000" max="11000" width="11" style="2" customWidth="1"/>
    <col min="11001" max="11001" width="9.28515625" style="2" customWidth="1"/>
    <col min="11002" max="11002" width="11" style="2" customWidth="1"/>
    <col min="11003" max="11003" width="9.28515625" style="2" customWidth="1"/>
    <col min="11004" max="11004" width="11.5703125" style="2" customWidth="1"/>
    <col min="11005" max="11007" width="9.28515625" style="2" customWidth="1"/>
    <col min="11008" max="11008" width="12.7109375" style="2" customWidth="1"/>
    <col min="11009" max="11013" width="9.28515625" style="2" customWidth="1"/>
    <col min="11014" max="11014" width="9.140625" style="2" customWidth="1"/>
    <col min="11015" max="11015" width="10.7109375" style="2" customWidth="1"/>
    <col min="11016" max="11016" width="11" style="2" customWidth="1"/>
    <col min="11017" max="11017" width="9.42578125" style="2" customWidth="1"/>
    <col min="11018" max="11228" width="10" style="2" customWidth="1"/>
    <col min="11229" max="11229" width="4.28515625" style="2" customWidth="1"/>
    <col min="11230" max="11230" width="26.7109375" style="2" customWidth="1"/>
    <col min="11231" max="11231" width="5.5703125" style="2" customWidth="1"/>
    <col min="11232" max="11232" width="8.7109375" style="2" customWidth="1"/>
    <col min="11233" max="11233" width="7.85546875" style="2" customWidth="1"/>
    <col min="11234" max="11247" width="9.28515625" style="2" customWidth="1"/>
    <col min="11248" max="11248" width="10.5703125" style="2" customWidth="1"/>
    <col min="11249" max="11255" width="9.28515625" style="2" customWidth="1"/>
    <col min="11256" max="11256" width="11" style="2" customWidth="1"/>
    <col min="11257" max="11257" width="9.28515625" style="2" customWidth="1"/>
    <col min="11258" max="11258" width="11" style="2" customWidth="1"/>
    <col min="11259" max="11259" width="9.28515625" style="2" customWidth="1"/>
    <col min="11260" max="11260" width="11.5703125" style="2" customWidth="1"/>
    <col min="11261" max="11263" width="9.28515625" style="2" customWidth="1"/>
    <col min="11264" max="11264" width="12.7109375" style="2" customWidth="1"/>
    <col min="11265" max="11269" width="9.28515625" style="2" customWidth="1"/>
    <col min="11270" max="11270" width="9.140625" style="2" customWidth="1"/>
    <col min="11271" max="11271" width="10.7109375" style="2" customWidth="1"/>
    <col min="11272" max="11272" width="11" style="2" customWidth="1"/>
    <col min="11273" max="11273" width="9.42578125" style="2" customWidth="1"/>
    <col min="11274" max="11484" width="10" style="2" customWidth="1"/>
    <col min="11485" max="11485" width="4.28515625" style="2" customWidth="1"/>
    <col min="11486" max="11486" width="26.7109375" style="2" customWidth="1"/>
    <col min="11487" max="11487" width="5.5703125" style="2" customWidth="1"/>
    <col min="11488" max="11488" width="8.7109375" style="2" customWidth="1"/>
    <col min="11489" max="11489" width="7.85546875" style="2" customWidth="1"/>
    <col min="11490" max="11503" width="9.28515625" style="2" customWidth="1"/>
    <col min="11504" max="11504" width="10.5703125" style="2" customWidth="1"/>
    <col min="11505" max="11511" width="9.28515625" style="2" customWidth="1"/>
    <col min="11512" max="11512" width="11" style="2" customWidth="1"/>
    <col min="11513" max="11513" width="9.28515625" style="2" customWidth="1"/>
    <col min="11514" max="11514" width="11" style="2" customWidth="1"/>
    <col min="11515" max="11515" width="9.28515625" style="2" customWidth="1"/>
    <col min="11516" max="11516" width="11.5703125" style="2" customWidth="1"/>
    <col min="11517" max="11519" width="9.28515625" style="2" customWidth="1"/>
    <col min="11520" max="11520" width="12.7109375" style="2" customWidth="1"/>
    <col min="11521" max="11525" width="9.28515625" style="2" customWidth="1"/>
    <col min="11526" max="11526" width="9.140625" style="2" customWidth="1"/>
    <col min="11527" max="11527" width="10.7109375" style="2" customWidth="1"/>
    <col min="11528" max="11528" width="11" style="2" customWidth="1"/>
    <col min="11529" max="11529" width="9.42578125" style="2" customWidth="1"/>
    <col min="11530" max="11740" width="10" style="2" customWidth="1"/>
    <col min="11741" max="11741" width="4.28515625" style="2" customWidth="1"/>
    <col min="11742" max="11742" width="26.7109375" style="2" customWidth="1"/>
    <col min="11743" max="11743" width="5.5703125" style="2" customWidth="1"/>
    <col min="11744" max="11744" width="8.7109375" style="2" customWidth="1"/>
    <col min="11745" max="11745" width="7.85546875" style="2" customWidth="1"/>
    <col min="11746" max="11759" width="9.28515625" style="2" customWidth="1"/>
    <col min="11760" max="11760" width="10.5703125" style="2" customWidth="1"/>
    <col min="11761" max="11767" width="9.28515625" style="2" customWidth="1"/>
    <col min="11768" max="11768" width="11" style="2" customWidth="1"/>
    <col min="11769" max="11769" width="9.28515625" style="2" customWidth="1"/>
    <col min="11770" max="11770" width="11" style="2" customWidth="1"/>
    <col min="11771" max="11771" width="9.28515625" style="2" customWidth="1"/>
    <col min="11772" max="11772" width="11.5703125" style="2" customWidth="1"/>
    <col min="11773" max="11775" width="9.28515625" style="2" customWidth="1"/>
    <col min="11776" max="11776" width="12.7109375" style="2" customWidth="1"/>
    <col min="11777" max="11781" width="9.28515625" style="2" customWidth="1"/>
    <col min="11782" max="11782" width="9.140625" style="2" customWidth="1"/>
    <col min="11783" max="11783" width="10.7109375" style="2" customWidth="1"/>
    <col min="11784" max="11784" width="11" style="2" customWidth="1"/>
    <col min="11785" max="11785" width="9.42578125" style="2" customWidth="1"/>
    <col min="11786" max="11996" width="10" style="2" customWidth="1"/>
    <col min="11997" max="11997" width="4.28515625" style="2" customWidth="1"/>
    <col min="11998" max="11998" width="26.7109375" style="2" customWidth="1"/>
    <col min="11999" max="11999" width="5.5703125" style="2" customWidth="1"/>
    <col min="12000" max="12000" width="8.7109375" style="2" customWidth="1"/>
    <col min="12001" max="12001" width="7.85546875" style="2" customWidth="1"/>
    <col min="12002" max="12015" width="9.28515625" style="2" customWidth="1"/>
    <col min="12016" max="12016" width="10.5703125" style="2" customWidth="1"/>
    <col min="12017" max="12023" width="9.28515625" style="2" customWidth="1"/>
    <col min="12024" max="12024" width="11" style="2" customWidth="1"/>
    <col min="12025" max="12025" width="9.28515625" style="2" customWidth="1"/>
    <col min="12026" max="12026" width="11" style="2" customWidth="1"/>
    <col min="12027" max="12027" width="9.28515625" style="2" customWidth="1"/>
    <col min="12028" max="12028" width="11.5703125" style="2" customWidth="1"/>
    <col min="12029" max="12031" width="9.28515625" style="2" customWidth="1"/>
    <col min="12032" max="12032" width="12.7109375" style="2" customWidth="1"/>
    <col min="12033" max="12037" width="9.28515625" style="2" customWidth="1"/>
    <col min="12038" max="12038" width="9.140625" style="2" customWidth="1"/>
    <col min="12039" max="12039" width="10.7109375" style="2" customWidth="1"/>
    <col min="12040" max="12040" width="11" style="2" customWidth="1"/>
    <col min="12041" max="12041" width="9.42578125" style="2" customWidth="1"/>
    <col min="12042" max="12252" width="10" style="2" customWidth="1"/>
    <col min="12253" max="12253" width="4.28515625" style="2" customWidth="1"/>
    <col min="12254" max="12254" width="26.7109375" style="2" customWidth="1"/>
    <col min="12255" max="12255" width="5.5703125" style="2" customWidth="1"/>
    <col min="12256" max="12256" width="8.7109375" style="2" customWidth="1"/>
    <col min="12257" max="12257" width="7.85546875" style="2" customWidth="1"/>
    <col min="12258" max="12271" width="9.28515625" style="2" customWidth="1"/>
    <col min="12272" max="12272" width="10.5703125" style="2" customWidth="1"/>
    <col min="12273" max="12279" width="9.28515625" style="2" customWidth="1"/>
    <col min="12280" max="12280" width="11" style="2" customWidth="1"/>
    <col min="12281" max="12281" width="9.28515625" style="2" customWidth="1"/>
    <col min="12282" max="12282" width="11" style="2" customWidth="1"/>
    <col min="12283" max="12283" width="9.28515625" style="2" customWidth="1"/>
    <col min="12284" max="12284" width="11.5703125" style="2" customWidth="1"/>
    <col min="12285" max="12287" width="9.28515625" style="2" customWidth="1"/>
    <col min="12288" max="12288" width="12.7109375" style="2" customWidth="1"/>
    <col min="12289" max="12293" width="9.28515625" style="2" customWidth="1"/>
    <col min="12294" max="12294" width="9.140625" style="2" customWidth="1"/>
    <col min="12295" max="12295" width="10.7109375" style="2" customWidth="1"/>
    <col min="12296" max="12296" width="11" style="2" customWidth="1"/>
    <col min="12297" max="12297" width="9.42578125" style="2" customWidth="1"/>
    <col min="12298" max="12508" width="10" style="2" customWidth="1"/>
    <col min="12509" max="12509" width="4.28515625" style="2" customWidth="1"/>
    <col min="12510" max="12510" width="26.7109375" style="2" customWidth="1"/>
    <col min="12511" max="12511" width="5.5703125" style="2" customWidth="1"/>
    <col min="12512" max="12512" width="8.7109375" style="2" customWidth="1"/>
    <col min="12513" max="12513" width="7.85546875" style="2" customWidth="1"/>
    <col min="12514" max="12527" width="9.28515625" style="2" customWidth="1"/>
    <col min="12528" max="12528" width="10.5703125" style="2" customWidth="1"/>
    <col min="12529" max="12535" width="9.28515625" style="2" customWidth="1"/>
    <col min="12536" max="12536" width="11" style="2" customWidth="1"/>
    <col min="12537" max="12537" width="9.28515625" style="2" customWidth="1"/>
    <col min="12538" max="12538" width="11" style="2" customWidth="1"/>
    <col min="12539" max="12539" width="9.28515625" style="2" customWidth="1"/>
    <col min="12540" max="12540" width="11.5703125" style="2" customWidth="1"/>
    <col min="12541" max="12543" width="9.28515625" style="2" customWidth="1"/>
    <col min="12544" max="12544" width="12.7109375" style="2" customWidth="1"/>
    <col min="12545" max="12549" width="9.28515625" style="2" customWidth="1"/>
    <col min="12550" max="12550" width="9.140625" style="2" customWidth="1"/>
    <col min="12551" max="12551" width="10.7109375" style="2" customWidth="1"/>
    <col min="12552" max="12552" width="11" style="2" customWidth="1"/>
    <col min="12553" max="12553" width="9.42578125" style="2" customWidth="1"/>
    <col min="12554" max="12764" width="10" style="2" customWidth="1"/>
    <col min="12765" max="12765" width="4.28515625" style="2" customWidth="1"/>
    <col min="12766" max="12766" width="26.7109375" style="2" customWidth="1"/>
    <col min="12767" max="12767" width="5.5703125" style="2" customWidth="1"/>
    <col min="12768" max="12768" width="8.7109375" style="2" customWidth="1"/>
    <col min="12769" max="12769" width="7.85546875" style="2" customWidth="1"/>
    <col min="12770" max="12783" width="9.28515625" style="2" customWidth="1"/>
    <col min="12784" max="12784" width="10.5703125" style="2" customWidth="1"/>
    <col min="12785" max="12791" width="9.28515625" style="2" customWidth="1"/>
    <col min="12792" max="12792" width="11" style="2" customWidth="1"/>
    <col min="12793" max="12793" width="9.28515625" style="2" customWidth="1"/>
    <col min="12794" max="12794" width="11" style="2" customWidth="1"/>
    <col min="12795" max="12795" width="9.28515625" style="2" customWidth="1"/>
    <col min="12796" max="12796" width="11.5703125" style="2" customWidth="1"/>
    <col min="12797" max="12799" width="9.28515625" style="2" customWidth="1"/>
    <col min="12800" max="12800" width="12.7109375" style="2" customWidth="1"/>
    <col min="12801" max="12805" width="9.28515625" style="2" customWidth="1"/>
    <col min="12806" max="12806" width="9.140625" style="2" customWidth="1"/>
    <col min="12807" max="12807" width="10.7109375" style="2" customWidth="1"/>
    <col min="12808" max="12808" width="11" style="2" customWidth="1"/>
    <col min="12809" max="12809" width="9.42578125" style="2" customWidth="1"/>
    <col min="12810" max="13020" width="10" style="2" customWidth="1"/>
    <col min="13021" max="13021" width="4.28515625" style="2" customWidth="1"/>
    <col min="13022" max="13022" width="26.7109375" style="2" customWidth="1"/>
    <col min="13023" max="13023" width="5.5703125" style="2" customWidth="1"/>
    <col min="13024" max="13024" width="8.7109375" style="2" customWidth="1"/>
    <col min="13025" max="13025" width="7.85546875" style="2" customWidth="1"/>
    <col min="13026" max="13039" width="9.28515625" style="2" customWidth="1"/>
    <col min="13040" max="13040" width="10.5703125" style="2" customWidth="1"/>
    <col min="13041" max="13047" width="9.28515625" style="2" customWidth="1"/>
    <col min="13048" max="13048" width="11" style="2" customWidth="1"/>
    <col min="13049" max="13049" width="9.28515625" style="2" customWidth="1"/>
    <col min="13050" max="13050" width="11" style="2" customWidth="1"/>
    <col min="13051" max="13051" width="9.28515625" style="2" customWidth="1"/>
    <col min="13052" max="13052" width="11.5703125" style="2" customWidth="1"/>
    <col min="13053" max="13055" width="9.28515625" style="2" customWidth="1"/>
    <col min="13056" max="13056" width="12.7109375" style="2" customWidth="1"/>
    <col min="13057" max="13061" width="9.28515625" style="2" customWidth="1"/>
    <col min="13062" max="13062" width="9.140625" style="2" customWidth="1"/>
    <col min="13063" max="13063" width="10.7109375" style="2" customWidth="1"/>
    <col min="13064" max="13064" width="11" style="2" customWidth="1"/>
    <col min="13065" max="13065" width="9.42578125" style="2" customWidth="1"/>
    <col min="13066" max="13276" width="10" style="2" customWidth="1"/>
    <col min="13277" max="13277" width="4.28515625" style="2" customWidth="1"/>
    <col min="13278" max="13278" width="26.7109375" style="2" customWidth="1"/>
    <col min="13279" max="13279" width="5.5703125" style="2" customWidth="1"/>
    <col min="13280" max="13280" width="8.7109375" style="2" customWidth="1"/>
    <col min="13281" max="13281" width="7.85546875" style="2" customWidth="1"/>
    <col min="13282" max="13295" width="9.28515625" style="2" customWidth="1"/>
    <col min="13296" max="13296" width="10.5703125" style="2" customWidth="1"/>
    <col min="13297" max="13303" width="9.28515625" style="2" customWidth="1"/>
    <col min="13304" max="13304" width="11" style="2" customWidth="1"/>
    <col min="13305" max="13305" width="9.28515625" style="2" customWidth="1"/>
    <col min="13306" max="13306" width="11" style="2" customWidth="1"/>
    <col min="13307" max="13307" width="9.28515625" style="2" customWidth="1"/>
    <col min="13308" max="13308" width="11.5703125" style="2" customWidth="1"/>
    <col min="13309" max="13311" width="9.28515625" style="2" customWidth="1"/>
    <col min="13312" max="13312" width="12.7109375" style="2" customWidth="1"/>
    <col min="13313" max="13317" width="9.28515625" style="2" customWidth="1"/>
    <col min="13318" max="13318" width="9.140625" style="2" customWidth="1"/>
    <col min="13319" max="13319" width="10.7109375" style="2" customWidth="1"/>
    <col min="13320" max="13320" width="11" style="2" customWidth="1"/>
    <col min="13321" max="13321" width="9.42578125" style="2" customWidth="1"/>
    <col min="13322" max="13532" width="10" style="2" customWidth="1"/>
    <col min="13533" max="13533" width="4.28515625" style="2" customWidth="1"/>
    <col min="13534" max="13534" width="26.7109375" style="2" customWidth="1"/>
    <col min="13535" max="13535" width="5.5703125" style="2" customWidth="1"/>
    <col min="13536" max="13536" width="8.7109375" style="2" customWidth="1"/>
    <col min="13537" max="13537" width="7.85546875" style="2" customWidth="1"/>
    <col min="13538" max="13551" width="9.28515625" style="2" customWidth="1"/>
    <col min="13552" max="13552" width="10.5703125" style="2" customWidth="1"/>
    <col min="13553" max="13559" width="9.28515625" style="2" customWidth="1"/>
    <col min="13560" max="13560" width="11" style="2" customWidth="1"/>
    <col min="13561" max="13561" width="9.28515625" style="2" customWidth="1"/>
    <col min="13562" max="13562" width="11" style="2" customWidth="1"/>
    <col min="13563" max="13563" width="9.28515625" style="2" customWidth="1"/>
    <col min="13564" max="13564" width="11.5703125" style="2" customWidth="1"/>
    <col min="13565" max="13567" width="9.28515625" style="2" customWidth="1"/>
    <col min="13568" max="13568" width="12.7109375" style="2" customWidth="1"/>
    <col min="13569" max="13573" width="9.28515625" style="2" customWidth="1"/>
    <col min="13574" max="13574" width="9.140625" style="2" customWidth="1"/>
    <col min="13575" max="13575" width="10.7109375" style="2" customWidth="1"/>
    <col min="13576" max="13576" width="11" style="2" customWidth="1"/>
    <col min="13577" max="13577" width="9.42578125" style="2" customWidth="1"/>
    <col min="13578" max="13788" width="10" style="2" customWidth="1"/>
    <col min="13789" max="13789" width="4.28515625" style="2" customWidth="1"/>
    <col min="13790" max="13790" width="26.7109375" style="2" customWidth="1"/>
    <col min="13791" max="13791" width="5.5703125" style="2" customWidth="1"/>
    <col min="13792" max="13792" width="8.7109375" style="2" customWidth="1"/>
    <col min="13793" max="13793" width="7.85546875" style="2" customWidth="1"/>
    <col min="13794" max="13807" width="9.28515625" style="2" customWidth="1"/>
    <col min="13808" max="13808" width="10.5703125" style="2" customWidth="1"/>
    <col min="13809" max="13815" width="9.28515625" style="2" customWidth="1"/>
    <col min="13816" max="13816" width="11" style="2" customWidth="1"/>
    <col min="13817" max="13817" width="9.28515625" style="2" customWidth="1"/>
    <col min="13818" max="13818" width="11" style="2" customWidth="1"/>
    <col min="13819" max="13819" width="9.28515625" style="2" customWidth="1"/>
    <col min="13820" max="13820" width="11.5703125" style="2" customWidth="1"/>
    <col min="13821" max="13823" width="9.28515625" style="2" customWidth="1"/>
    <col min="13824" max="13824" width="12.7109375" style="2" customWidth="1"/>
    <col min="13825" max="13829" width="9.28515625" style="2" customWidth="1"/>
    <col min="13830" max="13830" width="9.140625" style="2" customWidth="1"/>
    <col min="13831" max="13831" width="10.7109375" style="2" customWidth="1"/>
    <col min="13832" max="13832" width="11" style="2" customWidth="1"/>
    <col min="13833" max="13833" width="9.42578125" style="2" customWidth="1"/>
    <col min="13834" max="14044" width="10" style="2" customWidth="1"/>
    <col min="14045" max="14045" width="4.28515625" style="2" customWidth="1"/>
    <col min="14046" max="14046" width="26.7109375" style="2" customWidth="1"/>
    <col min="14047" max="14047" width="5.5703125" style="2" customWidth="1"/>
    <col min="14048" max="14048" width="8.7109375" style="2" customWidth="1"/>
    <col min="14049" max="14049" width="7.85546875" style="2" customWidth="1"/>
    <col min="14050" max="14063" width="9.28515625" style="2" customWidth="1"/>
    <col min="14064" max="14064" width="10.5703125" style="2" customWidth="1"/>
    <col min="14065" max="14071" width="9.28515625" style="2" customWidth="1"/>
    <col min="14072" max="14072" width="11" style="2" customWidth="1"/>
    <col min="14073" max="14073" width="9.28515625" style="2" customWidth="1"/>
    <col min="14074" max="14074" width="11" style="2" customWidth="1"/>
    <col min="14075" max="14075" width="9.28515625" style="2" customWidth="1"/>
    <col min="14076" max="14076" width="11.5703125" style="2" customWidth="1"/>
    <col min="14077" max="14079" width="9.28515625" style="2" customWidth="1"/>
    <col min="14080" max="14080" width="12.7109375" style="2" customWidth="1"/>
    <col min="14081" max="14085" width="9.28515625" style="2" customWidth="1"/>
    <col min="14086" max="14086" width="9.140625" style="2" customWidth="1"/>
    <col min="14087" max="14087" width="10.7109375" style="2" customWidth="1"/>
    <col min="14088" max="14088" width="11" style="2" customWidth="1"/>
    <col min="14089" max="14089" width="9.42578125" style="2" customWidth="1"/>
    <col min="14090" max="14300" width="10" style="2" customWidth="1"/>
    <col min="14301" max="14301" width="4.28515625" style="2" customWidth="1"/>
    <col min="14302" max="14302" width="26.7109375" style="2" customWidth="1"/>
    <col min="14303" max="14303" width="5.5703125" style="2" customWidth="1"/>
    <col min="14304" max="14304" width="8.7109375" style="2" customWidth="1"/>
    <col min="14305" max="14305" width="7.85546875" style="2" customWidth="1"/>
    <col min="14306" max="14319" width="9.28515625" style="2" customWidth="1"/>
    <col min="14320" max="14320" width="10.5703125" style="2" customWidth="1"/>
    <col min="14321" max="14327" width="9.28515625" style="2" customWidth="1"/>
    <col min="14328" max="14328" width="11" style="2" customWidth="1"/>
    <col min="14329" max="14329" width="9.28515625" style="2" customWidth="1"/>
    <col min="14330" max="14330" width="11" style="2" customWidth="1"/>
    <col min="14331" max="14331" width="9.28515625" style="2" customWidth="1"/>
    <col min="14332" max="14332" width="11.5703125" style="2" customWidth="1"/>
    <col min="14333" max="14335" width="9.28515625" style="2" customWidth="1"/>
    <col min="14336" max="14336" width="12.7109375" style="2" customWidth="1"/>
    <col min="14337" max="14341" width="9.28515625" style="2" customWidth="1"/>
    <col min="14342" max="14342" width="9.140625" style="2" customWidth="1"/>
    <col min="14343" max="14343" width="10.7109375" style="2" customWidth="1"/>
    <col min="14344" max="14344" width="11" style="2" customWidth="1"/>
    <col min="14345" max="14345" width="9.42578125" style="2" customWidth="1"/>
    <col min="14346" max="14556" width="10" style="2" customWidth="1"/>
    <col min="14557" max="14557" width="4.28515625" style="2" customWidth="1"/>
    <col min="14558" max="14558" width="26.7109375" style="2" customWidth="1"/>
    <col min="14559" max="14559" width="5.5703125" style="2" customWidth="1"/>
    <col min="14560" max="14560" width="8.7109375" style="2" customWidth="1"/>
    <col min="14561" max="14561" width="7.85546875" style="2" customWidth="1"/>
    <col min="14562" max="14575" width="9.28515625" style="2" customWidth="1"/>
    <col min="14576" max="14576" width="10.5703125" style="2" customWidth="1"/>
    <col min="14577" max="14583" width="9.28515625" style="2" customWidth="1"/>
    <col min="14584" max="14584" width="11" style="2" customWidth="1"/>
    <col min="14585" max="14585" width="9.28515625" style="2" customWidth="1"/>
    <col min="14586" max="14586" width="11" style="2" customWidth="1"/>
    <col min="14587" max="14587" width="9.28515625" style="2" customWidth="1"/>
    <col min="14588" max="14588" width="11.5703125" style="2" customWidth="1"/>
    <col min="14589" max="14591" width="9.28515625" style="2" customWidth="1"/>
    <col min="14592" max="14592" width="12.7109375" style="2" customWidth="1"/>
    <col min="14593" max="14597" width="9.28515625" style="2" customWidth="1"/>
    <col min="14598" max="14598" width="9.140625" style="2" customWidth="1"/>
    <col min="14599" max="14599" width="10.7109375" style="2" customWidth="1"/>
    <col min="14600" max="14600" width="11" style="2" customWidth="1"/>
    <col min="14601" max="14601" width="9.42578125" style="2" customWidth="1"/>
    <col min="14602" max="14812" width="10" style="2" customWidth="1"/>
    <col min="14813" max="14813" width="4.28515625" style="2" customWidth="1"/>
    <col min="14814" max="14814" width="26.7109375" style="2" customWidth="1"/>
    <col min="14815" max="14815" width="5.5703125" style="2" customWidth="1"/>
    <col min="14816" max="14816" width="8.7109375" style="2" customWidth="1"/>
    <col min="14817" max="14817" width="7.85546875" style="2" customWidth="1"/>
    <col min="14818" max="14831" width="9.28515625" style="2" customWidth="1"/>
    <col min="14832" max="14832" width="10.5703125" style="2" customWidth="1"/>
    <col min="14833" max="14839" width="9.28515625" style="2" customWidth="1"/>
    <col min="14840" max="14840" width="11" style="2" customWidth="1"/>
    <col min="14841" max="14841" width="9.28515625" style="2" customWidth="1"/>
    <col min="14842" max="14842" width="11" style="2" customWidth="1"/>
    <col min="14843" max="14843" width="9.28515625" style="2" customWidth="1"/>
    <col min="14844" max="14844" width="11.5703125" style="2" customWidth="1"/>
    <col min="14845" max="14847" width="9.28515625" style="2" customWidth="1"/>
    <col min="14848" max="14848" width="12.7109375" style="2" customWidth="1"/>
    <col min="14849" max="14853" width="9.28515625" style="2" customWidth="1"/>
    <col min="14854" max="14854" width="9.140625" style="2" customWidth="1"/>
    <col min="14855" max="14855" width="10.7109375" style="2" customWidth="1"/>
    <col min="14856" max="14856" width="11" style="2" customWidth="1"/>
    <col min="14857" max="14857" width="9.42578125" style="2" customWidth="1"/>
    <col min="14858" max="15068" width="10" style="2" customWidth="1"/>
    <col min="15069" max="15069" width="4.28515625" style="2" customWidth="1"/>
    <col min="15070" max="15070" width="26.7109375" style="2" customWidth="1"/>
    <col min="15071" max="15071" width="5.5703125" style="2" customWidth="1"/>
    <col min="15072" max="15072" width="8.7109375" style="2" customWidth="1"/>
    <col min="15073" max="15073" width="7.85546875" style="2" customWidth="1"/>
    <col min="15074" max="15087" width="9.28515625" style="2" customWidth="1"/>
    <col min="15088" max="15088" width="10.5703125" style="2" customWidth="1"/>
    <col min="15089" max="15095" width="9.28515625" style="2" customWidth="1"/>
    <col min="15096" max="15096" width="11" style="2" customWidth="1"/>
    <col min="15097" max="15097" width="9.28515625" style="2" customWidth="1"/>
    <col min="15098" max="15098" width="11" style="2" customWidth="1"/>
    <col min="15099" max="15099" width="9.28515625" style="2" customWidth="1"/>
    <col min="15100" max="15100" width="11.5703125" style="2" customWidth="1"/>
    <col min="15101" max="15103" width="9.28515625" style="2" customWidth="1"/>
    <col min="15104" max="15104" width="12.7109375" style="2" customWidth="1"/>
    <col min="15105" max="15109" width="9.28515625" style="2" customWidth="1"/>
    <col min="15110" max="15110" width="9.140625" style="2" customWidth="1"/>
    <col min="15111" max="15111" width="10.7109375" style="2" customWidth="1"/>
    <col min="15112" max="15112" width="11" style="2" customWidth="1"/>
    <col min="15113" max="15113" width="9.42578125" style="2" customWidth="1"/>
    <col min="15114" max="15324" width="10" style="2" customWidth="1"/>
    <col min="15325" max="15325" width="4.28515625" style="2" customWidth="1"/>
    <col min="15326" max="15326" width="26.7109375" style="2" customWidth="1"/>
    <col min="15327" max="15327" width="5.5703125" style="2" customWidth="1"/>
    <col min="15328" max="15328" width="8.7109375" style="2" customWidth="1"/>
    <col min="15329" max="15329" width="7.85546875" style="2" customWidth="1"/>
    <col min="15330" max="15343" width="9.28515625" style="2" customWidth="1"/>
    <col min="15344" max="15344" width="10.5703125" style="2" customWidth="1"/>
    <col min="15345" max="15351" width="9.28515625" style="2" customWidth="1"/>
    <col min="15352" max="15352" width="11" style="2" customWidth="1"/>
    <col min="15353" max="15353" width="9.28515625" style="2" customWidth="1"/>
    <col min="15354" max="15354" width="11" style="2" customWidth="1"/>
    <col min="15355" max="15355" width="9.28515625" style="2" customWidth="1"/>
    <col min="15356" max="15356" width="11.5703125" style="2" customWidth="1"/>
    <col min="15357" max="15359" width="9.28515625" style="2" customWidth="1"/>
    <col min="15360" max="15360" width="12.7109375" style="2" customWidth="1"/>
    <col min="15361" max="15365" width="9.28515625" style="2" customWidth="1"/>
    <col min="15366" max="15366" width="9.140625" style="2" customWidth="1"/>
    <col min="15367" max="15367" width="10.7109375" style="2" customWidth="1"/>
    <col min="15368" max="15368" width="11" style="2" customWidth="1"/>
    <col min="15369" max="15369" width="9.42578125" style="2" customWidth="1"/>
    <col min="15370" max="15580" width="10" style="2" customWidth="1"/>
    <col min="15581" max="15581" width="4.28515625" style="2" customWidth="1"/>
    <col min="15582" max="15582" width="26.7109375" style="2" customWidth="1"/>
    <col min="15583" max="15583" width="5.5703125" style="2" customWidth="1"/>
    <col min="15584" max="15584" width="8.7109375" style="2" customWidth="1"/>
    <col min="15585" max="15585" width="7.85546875" style="2" customWidth="1"/>
    <col min="15586" max="15599" width="9.28515625" style="2" customWidth="1"/>
    <col min="15600" max="15600" width="10.5703125" style="2" customWidth="1"/>
    <col min="15601" max="15607" width="9.28515625" style="2" customWidth="1"/>
    <col min="15608" max="15608" width="11" style="2" customWidth="1"/>
    <col min="15609" max="15609" width="9.28515625" style="2" customWidth="1"/>
    <col min="15610" max="15610" width="11" style="2" customWidth="1"/>
    <col min="15611" max="15611" width="9.28515625" style="2" customWidth="1"/>
    <col min="15612" max="15612" width="11.5703125" style="2" customWidth="1"/>
    <col min="15613" max="15615" width="9.28515625" style="2" customWidth="1"/>
    <col min="15616" max="15616" width="12.7109375" style="2" customWidth="1"/>
    <col min="15617" max="15621" width="9.28515625" style="2" customWidth="1"/>
    <col min="15622" max="15622" width="9.140625" style="2" customWidth="1"/>
    <col min="15623" max="15623" width="10.7109375" style="2" customWidth="1"/>
    <col min="15624" max="15624" width="11" style="2" customWidth="1"/>
    <col min="15625" max="15625" width="9.42578125" style="2" customWidth="1"/>
    <col min="15626" max="15836" width="10" style="2" customWidth="1"/>
    <col min="15837" max="15837" width="4.28515625" style="2" customWidth="1"/>
    <col min="15838" max="15838" width="26.7109375" style="2" customWidth="1"/>
    <col min="15839" max="15839" width="5.5703125" style="2" customWidth="1"/>
    <col min="15840" max="15840" width="8.7109375" style="2" customWidth="1"/>
    <col min="15841" max="15841" width="7.85546875" style="2" customWidth="1"/>
    <col min="15842" max="15855" width="9.28515625" style="2" customWidth="1"/>
    <col min="15856" max="15856" width="10.5703125" style="2" customWidth="1"/>
    <col min="15857" max="15863" width="9.28515625" style="2" customWidth="1"/>
    <col min="15864" max="15864" width="11" style="2" customWidth="1"/>
    <col min="15865" max="15865" width="9.28515625" style="2" customWidth="1"/>
    <col min="15866" max="15866" width="11" style="2" customWidth="1"/>
    <col min="15867" max="15867" width="9.28515625" style="2" customWidth="1"/>
    <col min="15868" max="15868" width="11.5703125" style="2" customWidth="1"/>
    <col min="15869" max="15871" width="9.28515625" style="2" customWidth="1"/>
    <col min="15872" max="15872" width="12.7109375" style="2" customWidth="1"/>
    <col min="15873" max="15877" width="9.28515625" style="2" customWidth="1"/>
    <col min="15878" max="15878" width="9.140625" style="2" customWidth="1"/>
    <col min="15879" max="15879" width="10.7109375" style="2" customWidth="1"/>
    <col min="15880" max="15880" width="11" style="2" customWidth="1"/>
    <col min="15881" max="15881" width="9.42578125" style="2" customWidth="1"/>
    <col min="15882" max="16092" width="10" style="2" customWidth="1"/>
    <col min="16093" max="16093" width="4.28515625" style="2" customWidth="1"/>
    <col min="16094" max="16094" width="26.7109375" style="2" customWidth="1"/>
    <col min="16095" max="16095" width="5.5703125" style="2" customWidth="1"/>
    <col min="16096" max="16096" width="8.7109375" style="2" customWidth="1"/>
    <col min="16097" max="16097" width="7.85546875" style="2" customWidth="1"/>
    <col min="16098" max="16111" width="9.28515625" style="2" customWidth="1"/>
    <col min="16112" max="16112" width="10.5703125" style="2" customWidth="1"/>
    <col min="16113" max="16119" width="9.28515625" style="2" customWidth="1"/>
    <col min="16120" max="16120" width="11" style="2" customWidth="1"/>
    <col min="16121" max="16121" width="9.28515625" style="2" customWidth="1"/>
    <col min="16122" max="16122" width="11" style="2" customWidth="1"/>
    <col min="16123" max="16123" width="9.28515625" style="2" customWidth="1"/>
    <col min="16124" max="16124" width="11.5703125" style="2" customWidth="1"/>
    <col min="16125" max="16127" width="9.28515625" style="2" customWidth="1"/>
    <col min="16128" max="16128" width="12.7109375" style="2" customWidth="1"/>
    <col min="16129" max="16133" width="9.28515625" style="2" customWidth="1"/>
    <col min="16134" max="16134" width="9.140625" style="2" customWidth="1"/>
    <col min="16135" max="16135" width="10.7109375" style="2" customWidth="1"/>
    <col min="16136" max="16136" width="11" style="2" customWidth="1"/>
    <col min="16137" max="16137" width="9.42578125" style="2" customWidth="1"/>
    <col min="16138" max="16384" width="10" style="2" customWidth="1"/>
  </cols>
  <sheetData>
    <row r="1" spans="1:1" x14ac:dyDescent="0.25">
      <c r="A1" s="4" t="s">
        <v>0</v>
      </c>
    </row>
    <row r="2" ht="22.15" customHeight="1" spans="1:15" x14ac:dyDescent="0.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  <c r="N2" s="6"/>
      <c r="O2" s="6"/>
    </row>
    <row r="3" ht="16.15" customHeight="1" spans="1:12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ht="24" customHeight="1" spans="1:12" x14ac:dyDescent="0.25">
      <c r="A4" s="8" t="s">
        <v>3</v>
      </c>
      <c r="B4" s="8" t="s">
        <v>4</v>
      </c>
      <c r="C4" s="8" t="s">
        <v>5</v>
      </c>
      <c r="D4" s="9" t="s">
        <v>6</v>
      </c>
      <c r="E4" s="10" t="s">
        <v>7</v>
      </c>
      <c r="F4" s="11"/>
      <c r="G4" s="11"/>
      <c r="H4" s="11"/>
      <c r="I4" s="10" t="s">
        <v>8</v>
      </c>
      <c r="J4" s="11"/>
      <c r="K4" s="12"/>
      <c r="L4" s="8" t="s">
        <v>9</v>
      </c>
    </row>
    <row r="5" ht="31.5" customHeight="1" spans="1:12" x14ac:dyDescent="0.25">
      <c r="A5" s="8"/>
      <c r="B5" s="8"/>
      <c r="C5" s="8"/>
      <c r="D5" s="9"/>
      <c r="E5" s="13" t="s">
        <v>10</v>
      </c>
      <c r="F5" s="14"/>
      <c r="G5" s="14"/>
      <c r="H5" s="15"/>
      <c r="I5" s="13" t="s">
        <v>10</v>
      </c>
      <c r="J5" s="14"/>
      <c r="K5" s="15"/>
      <c r="L5" s="8"/>
    </row>
    <row r="6" ht="44.45" customHeight="1" spans="1:12" x14ac:dyDescent="0.25">
      <c r="A6" s="8"/>
      <c r="B6" s="8"/>
      <c r="C6" s="8"/>
      <c r="D6" s="9"/>
      <c r="E6" s="16" t="s">
        <v>11</v>
      </c>
      <c r="F6" s="17" t="s">
        <v>12</v>
      </c>
      <c r="G6" s="18" t="s">
        <v>13</v>
      </c>
      <c r="H6" s="19" t="s">
        <v>14</v>
      </c>
      <c r="I6" s="16" t="s">
        <v>15</v>
      </c>
      <c r="J6" s="18" t="s">
        <v>13</v>
      </c>
      <c r="K6" s="19" t="s">
        <v>14</v>
      </c>
      <c r="L6" s="20"/>
    </row>
    <row r="7" spans="1:12" s="21" customFormat="1" x14ac:dyDescent="0.25">
      <c r="A7" s="22">
        <v>1</v>
      </c>
      <c r="B7" s="23" t="s">
        <v>16</v>
      </c>
      <c r="C7" s="22"/>
      <c r="D7" s="24"/>
      <c r="E7" s="25">
        <f>+E8+E9+E10</f>
      </c>
      <c r="F7" s="25">
        <f>+SUM(F8:F27)</f>
      </c>
      <c r="G7" s="25">
        <f>+G8+G9+G10</f>
      </c>
      <c r="H7" s="25">
        <f>+SUM(H8:H26)</f>
      </c>
      <c r="I7" s="25"/>
      <c r="J7" s="25"/>
      <c r="K7" s="25"/>
      <c r="L7" s="26"/>
    </row>
    <row r="8" spans="1:12" x14ac:dyDescent="0.25">
      <c r="A8" s="27" t="s">
        <v>17</v>
      </c>
      <c r="B8" s="28" t="s">
        <v>18</v>
      </c>
      <c r="C8" s="27" t="s">
        <v>19</v>
      </c>
      <c r="D8" s="29">
        <v>150000</v>
      </c>
      <c r="E8" s="30">
        <v>0</v>
      </c>
      <c r="F8" s="30">
        <v>0</v>
      </c>
      <c r="G8" s="30">
        <v>0</v>
      </c>
      <c r="H8" s="30">
        <f>D8*E8</f>
      </c>
      <c r="I8" s="30">
        <v>0</v>
      </c>
      <c r="J8" s="30">
        <v>0</v>
      </c>
      <c r="K8" s="31">
        <f>D8*I8</f>
      </c>
      <c r="L8" s="32"/>
    </row>
    <row r="9" spans="1:12" x14ac:dyDescent="0.25">
      <c r="A9" s="27" t="s">
        <v>17</v>
      </c>
      <c r="B9" s="28" t="s">
        <v>20</v>
      </c>
      <c r="C9" s="27" t="s">
        <v>19</v>
      </c>
      <c r="D9" s="29">
        <v>250000</v>
      </c>
      <c r="E9" s="30">
        <v>0</v>
      </c>
      <c r="F9" s="30">
        <v>0</v>
      </c>
      <c r="G9" s="30">
        <v>0</v>
      </c>
      <c r="H9" s="30">
        <f>D9*E9</f>
      </c>
      <c r="I9" s="30">
        <v>0</v>
      </c>
      <c r="J9" s="30">
        <v>0</v>
      </c>
      <c r="K9" s="30">
        <f>D9*I9</f>
      </c>
      <c r="L9" s="28"/>
    </row>
    <row r="10" spans="1:12" x14ac:dyDescent="0.25">
      <c r="A10" s="27" t="s">
        <v>17</v>
      </c>
      <c r="B10" s="28" t="s">
        <v>21</v>
      </c>
      <c r="C10" s="27" t="s">
        <v>19</v>
      </c>
      <c r="D10" s="29">
        <v>150000</v>
      </c>
      <c r="E10" s="30">
        <v>0</v>
      </c>
      <c r="F10" s="30">
        <v>0</v>
      </c>
      <c r="G10" s="30">
        <v>0</v>
      </c>
      <c r="H10" s="30">
        <f>D10*E10</f>
      </c>
      <c r="I10" s="30">
        <v>0</v>
      </c>
      <c r="J10" s="30">
        <v>0</v>
      </c>
      <c r="K10" s="30">
        <f>D10*I10</f>
      </c>
      <c r="L10" s="28"/>
    </row>
    <row r="11" spans="1:12" x14ac:dyDescent="0.25">
      <c r="A11" s="27" t="s">
        <v>17</v>
      </c>
      <c r="B11" s="28" t="s">
        <v>22</v>
      </c>
      <c r="C11" s="27" t="s">
        <v>23</v>
      </c>
      <c r="D11" s="29">
        <v>500000</v>
      </c>
      <c r="E11" s="30">
        <v>0</v>
      </c>
      <c r="F11" s="30">
        <v>0</v>
      </c>
      <c r="G11" s="30">
        <v>0</v>
      </c>
      <c r="H11" s="30">
        <f>D11*E11</f>
      </c>
      <c r="I11" s="30">
        <v>0</v>
      </c>
      <c r="J11" s="30">
        <v>0</v>
      </c>
      <c r="K11" s="30">
        <f>D11*I11</f>
      </c>
      <c r="L11" s="28"/>
    </row>
    <row r="12" spans="1:12" x14ac:dyDescent="0.25">
      <c r="A12" s="27" t="s">
        <v>17</v>
      </c>
      <c r="B12" s="28" t="s">
        <v>24</v>
      </c>
      <c r="C12" s="27" t="s">
        <v>25</v>
      </c>
      <c r="D12" s="29">
        <v>10000000</v>
      </c>
      <c r="E12" s="30">
        <v>0</v>
      </c>
      <c r="F12" s="30">
        <v>0</v>
      </c>
      <c r="G12" s="30">
        <v>0</v>
      </c>
      <c r="H12" s="30">
        <f>D12*E12</f>
      </c>
      <c r="I12" s="30">
        <v>0</v>
      </c>
      <c r="J12" s="30">
        <v>0</v>
      </c>
      <c r="K12" s="30">
        <f>D12*I12</f>
      </c>
      <c r="L12" s="28"/>
    </row>
    <row r="13" hidden="1" spans="1:12" x14ac:dyDescent="0.25">
      <c r="A13" s="27" t="s">
        <v>26</v>
      </c>
      <c r="B13" s="28" t="s">
        <v>27</v>
      </c>
      <c r="C13" s="27" t="s">
        <v>28</v>
      </c>
      <c r="D13" s="29"/>
      <c r="E13" s="30">
        <v>0</v>
      </c>
      <c r="F13" s="30">
        <v>0</v>
      </c>
      <c r="G13" s="30">
        <v>0</v>
      </c>
      <c r="H13" s="30">
        <f>D13*E13</f>
      </c>
      <c r="I13" s="30">
        <v>0</v>
      </c>
      <c r="J13" s="30">
        <v>0</v>
      </c>
      <c r="K13" s="30">
        <f>D13*I13</f>
      </c>
      <c r="L13" s="28"/>
    </row>
    <row r="14" hidden="1" spans="1:12" x14ac:dyDescent="0.25">
      <c r="A14" s="27" t="s">
        <v>26</v>
      </c>
      <c r="B14" s="28" t="s">
        <v>29</v>
      </c>
      <c r="C14" s="27" t="s">
        <v>30</v>
      </c>
      <c r="D14" s="29"/>
      <c r="E14" s="30">
        <v>0</v>
      </c>
      <c r="F14" s="30">
        <v>0</v>
      </c>
      <c r="G14" s="30">
        <v>0</v>
      </c>
      <c r="H14" s="30">
        <f>D14*E14</f>
      </c>
      <c r="I14" s="30">
        <v>0</v>
      </c>
      <c r="J14" s="30">
        <v>0</v>
      </c>
      <c r="K14" s="30">
        <f>D14*I14</f>
      </c>
      <c r="L14" s="28"/>
    </row>
    <row r="15" spans="1:12" x14ac:dyDescent="0.25">
      <c r="A15" s="27" t="s">
        <v>17</v>
      </c>
      <c r="B15" s="28" t="s">
        <v>31</v>
      </c>
      <c r="C15" s="27" t="s">
        <v>30</v>
      </c>
      <c r="D15" s="29">
        <v>250000</v>
      </c>
      <c r="E15" s="30">
        <v>0</v>
      </c>
      <c r="F15" s="30">
        <v>0</v>
      </c>
      <c r="G15" s="30">
        <v>0</v>
      </c>
      <c r="H15" s="30">
        <f>D15*E15</f>
      </c>
      <c r="I15" s="30">
        <v>0</v>
      </c>
      <c r="J15" s="30">
        <v>0</v>
      </c>
      <c r="K15" s="30">
        <f>D15*I15</f>
      </c>
      <c r="L15" s="28"/>
    </row>
    <row r="16" spans="1:12" x14ac:dyDescent="0.25">
      <c r="A16" s="27" t="s">
        <v>17</v>
      </c>
      <c r="B16" s="28" t="s">
        <v>32</v>
      </c>
      <c r="C16" s="27" t="s">
        <v>30</v>
      </c>
      <c r="D16" s="29"/>
      <c r="E16" s="30">
        <v>0</v>
      </c>
      <c r="F16" s="30">
        <v>0</v>
      </c>
      <c r="G16" s="30">
        <v>0</v>
      </c>
      <c r="H16" s="30">
        <f>D16*E16</f>
      </c>
      <c r="I16" s="30">
        <v>0</v>
      </c>
      <c r="J16" s="30">
        <v>0</v>
      </c>
      <c r="K16" s="30">
        <f>D16*I16</f>
      </c>
      <c r="L16" s="28"/>
    </row>
    <row r="17" spans="1:12" x14ac:dyDescent="0.25">
      <c r="A17" s="27" t="s">
        <v>17</v>
      </c>
      <c r="B17" s="28" t="s">
        <v>33</v>
      </c>
      <c r="C17" s="27" t="s">
        <v>30</v>
      </c>
      <c r="D17" s="29"/>
      <c r="E17" s="30">
        <v>0</v>
      </c>
      <c r="F17" s="30">
        <v>0</v>
      </c>
      <c r="G17" s="30">
        <v>0</v>
      </c>
      <c r="H17" s="30">
        <f>D17*E17</f>
      </c>
      <c r="I17" s="30">
        <v>0</v>
      </c>
      <c r="J17" s="30">
        <v>0</v>
      </c>
      <c r="K17" s="30">
        <f>D17*I17</f>
      </c>
      <c r="L17" s="28"/>
    </row>
    <row r="18" spans="1:12" x14ac:dyDescent="0.25">
      <c r="A18" s="27" t="s">
        <v>17</v>
      </c>
      <c r="B18" s="28" t="s">
        <v>34</v>
      </c>
      <c r="C18" s="27" t="s">
        <v>30</v>
      </c>
      <c r="D18" s="29">
        <v>500000</v>
      </c>
      <c r="E18" s="30">
        <v>0</v>
      </c>
      <c r="F18" s="30">
        <v>0</v>
      </c>
      <c r="G18" s="30">
        <v>0</v>
      </c>
      <c r="H18" s="30">
        <f>D18*E18</f>
      </c>
      <c r="I18" s="30">
        <v>0</v>
      </c>
      <c r="J18" s="30">
        <v>0</v>
      </c>
      <c r="K18" s="30">
        <f>D18*I18</f>
      </c>
      <c r="L18" s="28"/>
    </row>
    <row r="19" spans="1:12" x14ac:dyDescent="0.25">
      <c r="A19" s="27" t="s">
        <v>17</v>
      </c>
      <c r="B19" s="28" t="s">
        <v>35</v>
      </c>
      <c r="C19" s="27" t="s">
        <v>30</v>
      </c>
      <c r="D19" s="29">
        <v>500000</v>
      </c>
      <c r="E19" s="30">
        <v>0</v>
      </c>
      <c r="F19" s="30">
        <v>0</v>
      </c>
      <c r="G19" s="30">
        <v>0</v>
      </c>
      <c r="H19" s="30">
        <f>D19*E19</f>
      </c>
      <c r="I19" s="30">
        <v>0</v>
      </c>
      <c r="J19" s="30">
        <v>0</v>
      </c>
      <c r="K19" s="30">
        <f>D19*I19</f>
      </c>
      <c r="L19" s="28"/>
    </row>
    <row r="20" spans="1:12" x14ac:dyDescent="0.25">
      <c r="A20" s="27" t="s">
        <v>17</v>
      </c>
      <c r="B20" s="28" t="s">
        <v>36</v>
      </c>
      <c r="C20" s="27" t="s">
        <v>30</v>
      </c>
      <c r="D20" s="29"/>
      <c r="E20" s="30">
        <v>0</v>
      </c>
      <c r="F20" s="30">
        <v>0</v>
      </c>
      <c r="G20" s="30">
        <v>0</v>
      </c>
      <c r="H20" s="30">
        <f>D20*E20</f>
      </c>
      <c r="I20" s="30">
        <v>0</v>
      </c>
      <c r="J20" s="30">
        <v>0</v>
      </c>
      <c r="K20" s="30">
        <f>D20*I20</f>
      </c>
      <c r="L20" s="28"/>
    </row>
    <row r="21" spans="1:12" x14ac:dyDescent="0.25">
      <c r="A21" s="27" t="s">
        <v>17</v>
      </c>
      <c r="B21" s="28" t="s">
        <v>37</v>
      </c>
      <c r="C21" s="27" t="s">
        <v>38</v>
      </c>
      <c r="D21" s="29"/>
      <c r="E21" s="30">
        <v>0</v>
      </c>
      <c r="F21" s="30">
        <v>0</v>
      </c>
      <c r="G21" s="30">
        <v>0</v>
      </c>
      <c r="H21" s="30">
        <f>D21*E21</f>
      </c>
      <c r="I21" s="30">
        <v>0</v>
      </c>
      <c r="J21" s="30">
        <v>0</v>
      </c>
      <c r="K21" s="30">
        <f>D21*I21</f>
      </c>
      <c r="L21" s="28"/>
    </row>
    <row r="22" spans="1:12" x14ac:dyDescent="0.25">
      <c r="A22" s="27" t="s">
        <v>17</v>
      </c>
      <c r="B22" s="28" t="s">
        <v>39</v>
      </c>
      <c r="C22" s="27" t="s">
        <v>40</v>
      </c>
      <c r="D22" s="29"/>
      <c r="E22" s="30">
        <v>0</v>
      </c>
      <c r="F22" s="30">
        <v>0</v>
      </c>
      <c r="G22" s="30">
        <v>0</v>
      </c>
      <c r="H22" s="30">
        <f>D22*E22</f>
      </c>
      <c r="I22" s="30">
        <v>0</v>
      </c>
      <c r="J22" s="30">
        <v>0</v>
      </c>
      <c r="K22" s="30">
        <f>D22*I22</f>
      </c>
      <c r="L22" s="28"/>
    </row>
    <row r="23" spans="1:12" x14ac:dyDescent="0.25">
      <c r="A23" s="27" t="s">
        <v>17</v>
      </c>
      <c r="B23" s="28" t="s">
        <v>41</v>
      </c>
      <c r="C23" s="27" t="s">
        <v>30</v>
      </c>
      <c r="D23" s="29"/>
      <c r="E23" s="30">
        <v>0</v>
      </c>
      <c r="F23" s="30">
        <v>0</v>
      </c>
      <c r="G23" s="30">
        <v>0</v>
      </c>
      <c r="H23" s="30">
        <f>D23*E23</f>
      </c>
      <c r="I23" s="30">
        <v>0</v>
      </c>
      <c r="J23" s="30">
        <v>0</v>
      </c>
      <c r="K23" s="30">
        <f>D23*I23</f>
      </c>
      <c r="L23" s="28"/>
    </row>
    <row r="24" spans="1:12" x14ac:dyDescent="0.25">
      <c r="A24" s="27" t="s">
        <v>17</v>
      </c>
      <c r="B24" s="28" t="s">
        <v>42</v>
      </c>
      <c r="C24" s="27" t="s">
        <v>38</v>
      </c>
      <c r="D24" s="29"/>
      <c r="E24" s="30">
        <v>0</v>
      </c>
      <c r="F24" s="30">
        <v>0</v>
      </c>
      <c r="G24" s="30">
        <v>0</v>
      </c>
      <c r="H24" s="30">
        <f>D24*E24</f>
      </c>
      <c r="I24" s="30">
        <v>0</v>
      </c>
      <c r="J24" s="30">
        <v>0</v>
      </c>
      <c r="K24" s="30">
        <f>D24*I24</f>
      </c>
      <c r="L24" s="28"/>
    </row>
    <row r="25" spans="1:12" x14ac:dyDescent="0.25">
      <c r="A25" s="27" t="s">
        <v>17</v>
      </c>
      <c r="B25" s="28" t="s">
        <v>43</v>
      </c>
      <c r="C25" s="27" t="s">
        <v>38</v>
      </c>
      <c r="D25" s="29"/>
      <c r="E25" s="30">
        <v>0</v>
      </c>
      <c r="F25" s="30">
        <v>0</v>
      </c>
      <c r="G25" s="30">
        <v>0</v>
      </c>
      <c r="H25" s="30">
        <f>D25*E25</f>
      </c>
      <c r="I25" s="30">
        <v>0</v>
      </c>
      <c r="J25" s="30">
        <v>0</v>
      </c>
      <c r="K25" s="30">
        <f>D25*I25</f>
      </c>
      <c r="L25" s="28"/>
    </row>
    <row r="26" spans="1:12" x14ac:dyDescent="0.25">
      <c r="A26" s="27" t="s">
        <v>17</v>
      </c>
      <c r="B26" s="28" t="s">
        <v>44</v>
      </c>
      <c r="C26" s="27" t="s">
        <v>38</v>
      </c>
      <c r="D26" s="29">
        <v>200000000</v>
      </c>
      <c r="E26" s="30">
        <v>0</v>
      </c>
      <c r="F26" s="30">
        <v>0</v>
      </c>
      <c r="G26" s="30">
        <v>0</v>
      </c>
      <c r="H26" s="30">
        <f>D26*E26</f>
      </c>
      <c r="I26" s="30">
        <v>0</v>
      </c>
      <c r="J26" s="30">
        <v>0</v>
      </c>
      <c r="K26" s="30">
        <f>D26*I26</f>
      </c>
      <c r="L26" s="28"/>
    </row>
    <row r="27" spans="1:12" x14ac:dyDescent="0.25">
      <c r="A27" s="27" t="s">
        <v>17</v>
      </c>
      <c r="B27" s="28" t="s">
        <v>45</v>
      </c>
      <c r="C27" s="27" t="s">
        <v>46</v>
      </c>
      <c r="D27" s="29"/>
      <c r="E27" s="30">
        <v>0</v>
      </c>
      <c r="F27" s="30">
        <v>0</v>
      </c>
      <c r="G27" s="30">
        <v>0</v>
      </c>
      <c r="H27" s="30">
        <f>D27*E27</f>
      </c>
      <c r="I27" s="30">
        <v>0</v>
      </c>
      <c r="J27" s="30">
        <v>0</v>
      </c>
      <c r="K27" s="30">
        <f>D27*I27</f>
      </c>
      <c r="L27" s="28"/>
    </row>
    <row r="28" ht="17.25" customHeight="1" spans="1:12" s="21" customFormat="1" x14ac:dyDescent="0.25">
      <c r="A28" s="22">
        <v>2</v>
      </c>
      <c r="B28" s="33" t="s">
        <v>47</v>
      </c>
      <c r="C28" s="34"/>
      <c r="D28" s="35"/>
      <c r="E28" s="25">
        <f>+E29+E30+E31</f>
      </c>
      <c r="F28" s="25">
        <f>+SUM(F29:F47)</f>
      </c>
      <c r="G28" s="25">
        <f>+G29+G30+G31</f>
      </c>
      <c r="H28" s="25">
        <f>+SUM(H29:H47)</f>
      </c>
      <c r="I28" s="25"/>
      <c r="J28" s="25"/>
      <c r="K28" s="25"/>
      <c r="L28" s="26"/>
    </row>
    <row r="29" spans="1:12" x14ac:dyDescent="0.25">
      <c r="A29" s="27" t="s">
        <v>17</v>
      </c>
      <c r="B29" s="28" t="s">
        <v>18</v>
      </c>
      <c r="C29" s="27" t="s">
        <v>19</v>
      </c>
      <c r="D29" s="29">
        <f>+D8</f>
      </c>
      <c r="E29" s="30">
        <v>0</v>
      </c>
      <c r="F29" s="30">
        <v>0</v>
      </c>
      <c r="G29" s="30">
        <v>0</v>
      </c>
      <c r="H29" s="30">
        <f>D29*E29</f>
      </c>
      <c r="I29" s="30">
        <v>0</v>
      </c>
      <c r="J29" s="30">
        <v>0</v>
      </c>
      <c r="K29" s="31">
        <f>D29*I29</f>
      </c>
      <c r="L29" s="28"/>
    </row>
    <row r="30" spans="1:12" x14ac:dyDescent="0.25">
      <c r="A30" s="27" t="s">
        <v>17</v>
      </c>
      <c r="B30" s="28" t="s">
        <v>20</v>
      </c>
      <c r="C30" s="27" t="s">
        <v>19</v>
      </c>
      <c r="D30" s="29">
        <f t="shared" ref="D30:D46" si="0">+D9</f>
      </c>
      <c r="E30" s="30">
        <v>0</v>
      </c>
      <c r="F30" s="30">
        <v>0</v>
      </c>
      <c r="G30" s="30">
        <v>0</v>
      </c>
      <c r="H30" s="30">
        <f>D30*E30</f>
      </c>
      <c r="I30" s="30">
        <v>0</v>
      </c>
      <c r="J30" s="30">
        <v>0</v>
      </c>
      <c r="K30" s="30">
        <f>D30*I30</f>
      </c>
      <c r="L30" s="28"/>
    </row>
    <row r="31" spans="1:12" x14ac:dyDescent="0.25">
      <c r="A31" s="27" t="s">
        <v>17</v>
      </c>
      <c r="B31" s="28" t="s">
        <v>21</v>
      </c>
      <c r="C31" s="27" t="s">
        <v>19</v>
      </c>
      <c r="D31" s="29">
        <f t="shared" si="0"/>
      </c>
      <c r="E31" s="30">
        <v>0</v>
      </c>
      <c r="F31" s="30">
        <v>0</v>
      </c>
      <c r="G31" s="30">
        <v>0</v>
      </c>
      <c r="H31" s="30">
        <f>D31*E31</f>
      </c>
      <c r="I31" s="30">
        <v>0</v>
      </c>
      <c r="J31" s="30">
        <v>0</v>
      </c>
      <c r="K31" s="30">
        <f>D31*I31</f>
      </c>
      <c r="L31" s="28"/>
    </row>
    <row r="32" spans="1:12" x14ac:dyDescent="0.25">
      <c r="A32" s="27" t="s">
        <v>17</v>
      </c>
      <c r="B32" s="28" t="s">
        <v>22</v>
      </c>
      <c r="C32" s="27" t="s">
        <v>23</v>
      </c>
      <c r="D32" s="29">
        <f t="shared" si="0"/>
      </c>
      <c r="E32" s="30">
        <v>0</v>
      </c>
      <c r="F32" s="30">
        <v>0</v>
      </c>
      <c r="G32" s="30">
        <v>0</v>
      </c>
      <c r="H32" s="30">
        <f>D32*E32</f>
      </c>
      <c r="I32" s="30">
        <v>0</v>
      </c>
      <c r="J32" s="30">
        <v>0</v>
      </c>
      <c r="K32" s="30">
        <f>D32*I32</f>
      </c>
      <c r="L32" s="28"/>
    </row>
    <row r="33" spans="1:12" x14ac:dyDescent="0.25">
      <c r="A33" s="27" t="s">
        <v>17</v>
      </c>
      <c r="B33" s="28" t="s">
        <v>24</v>
      </c>
      <c r="C33" s="27" t="s">
        <v>30</v>
      </c>
      <c r="D33" s="29">
        <f t="shared" si="0"/>
      </c>
      <c r="E33" s="30">
        <v>0</v>
      </c>
      <c r="F33" s="30">
        <v>0</v>
      </c>
      <c r="G33" s="30">
        <v>0</v>
      </c>
      <c r="H33" s="30">
        <f>D33*E33</f>
      </c>
      <c r="I33" s="30">
        <v>0</v>
      </c>
      <c r="J33" s="30">
        <v>0</v>
      </c>
      <c r="K33" s="30">
        <f>D33*I33</f>
      </c>
      <c r="L33" s="28"/>
    </row>
    <row r="34" spans="1:12" x14ac:dyDescent="0.25">
      <c r="A34" s="27" t="s">
        <v>26</v>
      </c>
      <c r="B34" s="28" t="s">
        <v>27</v>
      </c>
      <c r="C34" s="27" t="s">
        <v>28</v>
      </c>
      <c r="D34" s="29">
        <f t="shared" si="0"/>
      </c>
      <c r="E34" s="30">
        <v>0</v>
      </c>
      <c r="F34" s="30">
        <v>0</v>
      </c>
      <c r="G34" s="30">
        <v>0</v>
      </c>
      <c r="H34" s="30">
        <f>D34*E34</f>
      </c>
      <c r="I34" s="30">
        <v>0</v>
      </c>
      <c r="J34" s="30">
        <v>0</v>
      </c>
      <c r="K34" s="30">
        <f>D34*I34</f>
      </c>
      <c r="L34" s="28"/>
    </row>
    <row r="35" spans="1:12" x14ac:dyDescent="0.25">
      <c r="A35" s="27" t="s">
        <v>26</v>
      </c>
      <c r="B35" s="28" t="s">
        <v>29</v>
      </c>
      <c r="C35" s="27" t="s">
        <v>30</v>
      </c>
      <c r="D35" s="29">
        <f t="shared" si="0"/>
      </c>
      <c r="E35" s="30">
        <v>0</v>
      </c>
      <c r="F35" s="30">
        <v>0</v>
      </c>
      <c r="G35" s="30">
        <v>0</v>
      </c>
      <c r="H35" s="30">
        <f>D35*E35</f>
      </c>
      <c r="I35" s="30">
        <v>0</v>
      </c>
      <c r="J35" s="30">
        <v>0</v>
      </c>
      <c r="K35" s="30">
        <f>D35*I35</f>
      </c>
      <c r="L35" s="28"/>
    </row>
    <row r="36" spans="1:12" x14ac:dyDescent="0.25">
      <c r="A36" s="27" t="s">
        <v>17</v>
      </c>
      <c r="B36" s="28" t="s">
        <v>31</v>
      </c>
      <c r="C36" s="27" t="s">
        <v>19</v>
      </c>
      <c r="D36" s="29">
        <v>500000</v>
      </c>
      <c r="E36" s="30">
        <v>0</v>
      </c>
      <c r="F36" s="30">
        <v>0</v>
      </c>
      <c r="G36" s="30">
        <v>0</v>
      </c>
      <c r="H36" s="30">
        <f>D36*E36</f>
      </c>
      <c r="I36" s="30">
        <v>0</v>
      </c>
      <c r="J36" s="30">
        <v>0</v>
      </c>
      <c r="K36" s="30">
        <f>D36*I36</f>
      </c>
      <c r="L36" s="28"/>
    </row>
    <row r="37" spans="1:12" x14ac:dyDescent="0.25">
      <c r="A37" s="27" t="s">
        <v>17</v>
      </c>
      <c r="B37" s="28" t="s">
        <v>32</v>
      </c>
      <c r="C37" s="27" t="s">
        <v>48</v>
      </c>
      <c r="D37" s="29">
        <f t="shared" si="0"/>
      </c>
      <c r="E37" s="30">
        <v>0</v>
      </c>
      <c r="F37" s="30">
        <v>0</v>
      </c>
      <c r="G37" s="30">
        <v>0</v>
      </c>
      <c r="H37" s="30">
        <f>D37*E37</f>
      </c>
      <c r="I37" s="30">
        <v>0</v>
      </c>
      <c r="J37" s="30">
        <v>0</v>
      </c>
      <c r="K37" s="30">
        <f>D37*I37</f>
      </c>
      <c r="L37" s="28"/>
    </row>
    <row r="38" spans="1:12" x14ac:dyDescent="0.25">
      <c r="A38" s="27" t="s">
        <v>17</v>
      </c>
      <c r="B38" s="28" t="s">
        <v>33</v>
      </c>
      <c r="C38" s="27" t="s">
        <v>48</v>
      </c>
      <c r="D38" s="29">
        <f t="shared" si="0"/>
      </c>
      <c r="E38" s="30">
        <v>0</v>
      </c>
      <c r="F38" s="30">
        <v>0</v>
      </c>
      <c r="G38" s="30">
        <v>0</v>
      </c>
      <c r="H38" s="30">
        <f>D38*E38</f>
      </c>
      <c r="I38" s="30">
        <v>0</v>
      </c>
      <c r="J38" s="30">
        <v>0</v>
      </c>
      <c r="K38" s="30">
        <f>D38*I38</f>
      </c>
      <c r="L38" s="28"/>
    </row>
    <row r="39" spans="1:12" x14ac:dyDescent="0.25">
      <c r="A39" s="27" t="s">
        <v>17</v>
      </c>
      <c r="B39" s="28" t="s">
        <v>34</v>
      </c>
      <c r="C39" s="27" t="s">
        <v>30</v>
      </c>
      <c r="D39" s="29">
        <f t="shared" si="0"/>
      </c>
      <c r="E39" s="30">
        <v>0</v>
      </c>
      <c r="F39" s="30">
        <v>0</v>
      </c>
      <c r="G39" s="30">
        <v>0</v>
      </c>
      <c r="H39" s="30">
        <f>D39*E39</f>
      </c>
      <c r="I39" s="30">
        <v>0</v>
      </c>
      <c r="J39" s="30">
        <v>0</v>
      </c>
      <c r="K39" s="30">
        <f>D39*I39</f>
      </c>
      <c r="L39" s="28"/>
    </row>
    <row r="40" spans="1:12" x14ac:dyDescent="0.25">
      <c r="A40" s="27" t="s">
        <v>17</v>
      </c>
      <c r="B40" s="28" t="s">
        <v>36</v>
      </c>
      <c r="C40" s="27" t="s">
        <v>30</v>
      </c>
      <c r="D40" s="29">
        <f t="shared" si="0"/>
      </c>
      <c r="E40" s="30">
        <v>0</v>
      </c>
      <c r="F40" s="30">
        <v>0</v>
      </c>
      <c r="G40" s="30">
        <v>0</v>
      </c>
      <c r="H40" s="30">
        <f>D40*E40</f>
      </c>
      <c r="I40" s="30">
        <v>0</v>
      </c>
      <c r="J40" s="30">
        <v>0</v>
      </c>
      <c r="K40" s="30">
        <f>D40*I40</f>
      </c>
      <c r="L40" s="28"/>
    </row>
    <row r="41" spans="1:12" x14ac:dyDescent="0.25">
      <c r="A41" s="27" t="s">
        <v>17</v>
      </c>
      <c r="B41" s="28" t="s">
        <v>37</v>
      </c>
      <c r="C41" s="27" t="s">
        <v>38</v>
      </c>
      <c r="D41" s="29">
        <f t="shared" si="0"/>
      </c>
      <c r="E41" s="30">
        <v>0</v>
      </c>
      <c r="F41" s="30">
        <v>0</v>
      </c>
      <c r="G41" s="30">
        <v>0</v>
      </c>
      <c r="H41" s="30">
        <f>D41*E41</f>
      </c>
      <c r="I41" s="30">
        <v>0</v>
      </c>
      <c r="J41" s="30">
        <v>0</v>
      </c>
      <c r="K41" s="30">
        <f>D41*I41</f>
      </c>
      <c r="L41" s="28"/>
    </row>
    <row r="42" spans="1:12" x14ac:dyDescent="0.25">
      <c r="A42" s="27" t="s">
        <v>17</v>
      </c>
      <c r="B42" s="28" t="s">
        <v>39</v>
      </c>
      <c r="C42" s="27" t="s">
        <v>40</v>
      </c>
      <c r="D42" s="29">
        <f t="shared" si="0"/>
      </c>
      <c r="E42" s="30">
        <v>0</v>
      </c>
      <c r="F42" s="30">
        <v>0</v>
      </c>
      <c r="G42" s="30">
        <v>0</v>
      </c>
      <c r="H42" s="30">
        <f>D42*E42</f>
      </c>
      <c r="I42" s="30">
        <v>0</v>
      </c>
      <c r="J42" s="30">
        <v>0</v>
      </c>
      <c r="K42" s="30">
        <f>D42*I42</f>
      </c>
      <c r="L42" s="28"/>
    </row>
    <row r="43" spans="1:12" x14ac:dyDescent="0.25">
      <c r="A43" s="27" t="s">
        <v>17</v>
      </c>
      <c r="B43" s="28" t="s">
        <v>41</v>
      </c>
      <c r="C43" s="27" t="s">
        <v>30</v>
      </c>
      <c r="D43" s="29">
        <f t="shared" si="0"/>
      </c>
      <c r="E43" s="30">
        <v>0</v>
      </c>
      <c r="F43" s="30">
        <v>0</v>
      </c>
      <c r="G43" s="30">
        <v>0</v>
      </c>
      <c r="H43" s="30">
        <f>D43*E43</f>
      </c>
      <c r="I43" s="30">
        <v>0</v>
      </c>
      <c r="J43" s="30">
        <v>0</v>
      </c>
      <c r="K43" s="30">
        <f>D43*I43</f>
      </c>
      <c r="L43" s="28"/>
    </row>
    <row r="44" spans="1:12" x14ac:dyDescent="0.25">
      <c r="A44" s="27" t="s">
        <v>17</v>
      </c>
      <c r="B44" s="28" t="s">
        <v>42</v>
      </c>
      <c r="C44" s="27" t="s">
        <v>38</v>
      </c>
      <c r="D44" s="29">
        <f t="shared" si="0"/>
      </c>
      <c r="E44" s="30">
        <v>0</v>
      </c>
      <c r="F44" s="30">
        <v>0</v>
      </c>
      <c r="G44" s="30">
        <v>0</v>
      </c>
      <c r="H44" s="30">
        <f>D44*E44</f>
      </c>
      <c r="I44" s="30">
        <v>0</v>
      </c>
      <c r="J44" s="30">
        <v>0</v>
      </c>
      <c r="K44" s="30">
        <f>D44*I44</f>
      </c>
      <c r="L44" s="28"/>
    </row>
    <row r="45" spans="1:12" x14ac:dyDescent="0.25">
      <c r="A45" s="27" t="s">
        <v>17</v>
      </c>
      <c r="B45" s="28" t="s">
        <v>43</v>
      </c>
      <c r="C45" s="27" t="s">
        <v>38</v>
      </c>
      <c r="D45" s="29">
        <f t="shared" si="0"/>
      </c>
      <c r="E45" s="30">
        <v>0</v>
      </c>
      <c r="F45" s="30">
        <v>0</v>
      </c>
      <c r="G45" s="30">
        <v>0</v>
      </c>
      <c r="H45" s="30">
        <f>D45*E45</f>
      </c>
      <c r="I45" s="30">
        <v>0</v>
      </c>
      <c r="J45" s="30">
        <v>0</v>
      </c>
      <c r="K45" s="30">
        <f>D45*I45</f>
      </c>
      <c r="L45" s="28"/>
    </row>
    <row r="46" spans="1:12" x14ac:dyDescent="0.25">
      <c r="A46" s="27" t="s">
        <v>17</v>
      </c>
      <c r="B46" s="28" t="s">
        <v>44</v>
      </c>
      <c r="C46" s="27" t="s">
        <v>38</v>
      </c>
      <c r="D46" s="29">
        <f t="shared" si="0"/>
      </c>
      <c r="E46" s="30">
        <v>0</v>
      </c>
      <c r="F46" s="30">
        <v>0</v>
      </c>
      <c r="G46" s="30">
        <v>0</v>
      </c>
      <c r="H46" s="30">
        <f>D46*E46</f>
      </c>
      <c r="I46" s="30">
        <v>0</v>
      </c>
      <c r="J46" s="30">
        <v>0</v>
      </c>
      <c r="K46" s="30">
        <f>D46*I46</f>
      </c>
      <c r="L46" s="28"/>
    </row>
    <row r="47" spans="1:12" x14ac:dyDescent="0.25">
      <c r="A47" s="36" t="s">
        <v>17</v>
      </c>
      <c r="B47" s="37" t="s">
        <v>45</v>
      </c>
      <c r="C47" s="36" t="s">
        <v>46</v>
      </c>
      <c r="D47" s="29"/>
      <c r="E47" s="38">
        <v>0</v>
      </c>
      <c r="F47" s="38">
        <v>0</v>
      </c>
      <c r="G47" s="38">
        <v>0</v>
      </c>
      <c r="H47" s="38">
        <f>D47*E47</f>
      </c>
      <c r="I47" s="38">
        <v>0</v>
      </c>
      <c r="J47" s="38">
        <v>0</v>
      </c>
      <c r="K47" s="38">
        <f>D47*I47</f>
      </c>
      <c r="L47" s="37"/>
    </row>
    <row r="48" ht="17.25" customHeight="1" spans="1:12" s="21" customFormat="1" x14ac:dyDescent="0.25">
      <c r="A48" s="22">
        <v>3</v>
      </c>
      <c r="B48" s="33" t="s">
        <v>49</v>
      </c>
      <c r="C48" s="34"/>
      <c r="D48" s="35"/>
      <c r="E48" s="25">
        <f>+E49+E50+E51</f>
      </c>
      <c r="F48" s="25">
        <f>+SUM(F49:F68)</f>
      </c>
      <c r="G48" s="25">
        <f>+G49+G50+G51</f>
      </c>
      <c r="H48" s="25">
        <f>+SUM(H49:H67)</f>
      </c>
      <c r="I48" s="25"/>
      <c r="J48" s="25"/>
      <c r="K48" s="25"/>
      <c r="L48" s="26"/>
    </row>
    <row r="49" spans="1:12" x14ac:dyDescent="0.25">
      <c r="A49" s="27" t="s">
        <v>17</v>
      </c>
      <c r="B49" s="28" t="s">
        <v>18</v>
      </c>
      <c r="C49" s="27" t="s">
        <v>19</v>
      </c>
      <c r="D49" s="29">
        <f>+D8</f>
      </c>
      <c r="E49" s="30">
        <v>0</v>
      </c>
      <c r="F49" s="30">
        <v>0</v>
      </c>
      <c r="G49" s="30">
        <v>0</v>
      </c>
      <c r="H49" s="30">
        <f>D49*E49</f>
      </c>
      <c r="I49" s="30">
        <v>0</v>
      </c>
      <c r="J49" s="30">
        <v>0</v>
      </c>
      <c r="K49" s="31">
        <f>D49*I49</f>
      </c>
      <c r="L49" s="28"/>
    </row>
    <row r="50" spans="1:12" x14ac:dyDescent="0.25">
      <c r="A50" s="27" t="s">
        <v>17</v>
      </c>
      <c r="B50" s="28" t="s">
        <v>20</v>
      </c>
      <c r="C50" s="27" t="s">
        <v>19</v>
      </c>
      <c r="D50" s="29">
        <f t="shared" ref="D50:D68" si="1">+D9</f>
      </c>
      <c r="E50" s="30">
        <v>0</v>
      </c>
      <c r="F50" s="30">
        <v>0</v>
      </c>
      <c r="G50" s="30">
        <v>0</v>
      </c>
      <c r="H50" s="30">
        <f>D50*E50</f>
      </c>
      <c r="I50" s="30">
        <v>0</v>
      </c>
      <c r="J50" s="30">
        <v>0</v>
      </c>
      <c r="K50" s="30">
        <f>D50*I50</f>
      </c>
      <c r="L50" s="28"/>
    </row>
    <row r="51" spans="1:12" x14ac:dyDescent="0.25">
      <c r="A51" s="27" t="s">
        <v>17</v>
      </c>
      <c r="B51" s="28" t="s">
        <v>21</v>
      </c>
      <c r="C51" s="27" t="s">
        <v>19</v>
      </c>
      <c r="D51" s="29">
        <f t="shared" si="1"/>
      </c>
      <c r="E51" s="30">
        <v>0</v>
      </c>
      <c r="F51" s="30">
        <v>0</v>
      </c>
      <c r="G51" s="30">
        <v>0</v>
      </c>
      <c r="H51" s="30">
        <f>D51*E51</f>
      </c>
      <c r="I51" s="30">
        <v>0</v>
      </c>
      <c r="J51" s="30">
        <v>0</v>
      </c>
      <c r="K51" s="30">
        <f>D51*I51</f>
      </c>
      <c r="L51" s="28"/>
    </row>
    <row r="52" spans="1:12" x14ac:dyDescent="0.25">
      <c r="A52" s="27" t="s">
        <v>17</v>
      </c>
      <c r="B52" s="28" t="s">
        <v>22</v>
      </c>
      <c r="C52" s="27" t="s">
        <v>23</v>
      </c>
      <c r="D52" s="29">
        <f t="shared" si="1"/>
      </c>
      <c r="E52" s="30">
        <v>0</v>
      </c>
      <c r="F52" s="30">
        <v>0</v>
      </c>
      <c r="G52" s="30">
        <v>0</v>
      </c>
      <c r="H52" s="30">
        <f>D52*E52</f>
      </c>
      <c r="I52" s="30">
        <v>0</v>
      </c>
      <c r="J52" s="30">
        <v>0</v>
      </c>
      <c r="K52" s="30">
        <f>D52*I52</f>
      </c>
      <c r="L52" s="28"/>
    </row>
    <row r="53" spans="1:12" x14ac:dyDescent="0.25">
      <c r="A53" s="27" t="s">
        <v>17</v>
      </c>
      <c r="B53" s="28" t="s">
        <v>24</v>
      </c>
      <c r="C53" s="27" t="s">
        <v>30</v>
      </c>
      <c r="D53" s="29">
        <f t="shared" si="1"/>
      </c>
      <c r="E53" s="30">
        <v>0</v>
      </c>
      <c r="F53" s="30">
        <v>0</v>
      </c>
      <c r="G53" s="30">
        <v>0</v>
      </c>
      <c r="H53" s="30">
        <f>D53*E53</f>
      </c>
      <c r="I53" s="30">
        <v>0</v>
      </c>
      <c r="J53" s="30">
        <v>0</v>
      </c>
      <c r="K53" s="30">
        <f>D53*I53</f>
      </c>
      <c r="L53" s="28"/>
    </row>
    <row r="54" hidden="1" spans="1:12" x14ac:dyDescent="0.25">
      <c r="A54" s="27" t="s">
        <v>26</v>
      </c>
      <c r="B54" s="28" t="s">
        <v>27</v>
      </c>
      <c r="C54" s="27" t="s">
        <v>28</v>
      </c>
      <c r="D54" s="29">
        <f t="shared" si="1"/>
      </c>
      <c r="E54" s="30">
        <v>0</v>
      </c>
      <c r="F54" s="30">
        <v>0</v>
      </c>
      <c r="G54" s="30">
        <v>0</v>
      </c>
      <c r="H54" s="30">
        <f>D54*E54</f>
      </c>
      <c r="I54" s="30">
        <v>0</v>
      </c>
      <c r="J54" s="30">
        <v>0</v>
      </c>
      <c r="K54" s="30">
        <f>D54*I54</f>
      </c>
      <c r="L54" s="28"/>
    </row>
    <row r="55" hidden="1" spans="1:12" x14ac:dyDescent="0.25">
      <c r="A55" s="27" t="s">
        <v>26</v>
      </c>
      <c r="B55" s="28" t="s">
        <v>29</v>
      </c>
      <c r="C55" s="27" t="s">
        <v>30</v>
      </c>
      <c r="D55" s="29">
        <f t="shared" si="1"/>
      </c>
      <c r="E55" s="30">
        <v>0</v>
      </c>
      <c r="F55" s="30">
        <v>0</v>
      </c>
      <c r="G55" s="30">
        <v>0</v>
      </c>
      <c r="H55" s="30">
        <f>D55*E55</f>
      </c>
      <c r="I55" s="30">
        <v>0</v>
      </c>
      <c r="J55" s="30">
        <v>0</v>
      </c>
      <c r="K55" s="30">
        <f>D55*I55</f>
      </c>
      <c r="L55" s="28"/>
    </row>
    <row r="56" spans="1:12" x14ac:dyDescent="0.25">
      <c r="A56" s="27" t="s">
        <v>17</v>
      </c>
      <c r="B56" s="28" t="s">
        <v>31</v>
      </c>
      <c r="C56" s="27" t="s">
        <v>19</v>
      </c>
      <c r="D56" s="29">
        <v>500000</v>
      </c>
      <c r="E56" s="30">
        <v>0</v>
      </c>
      <c r="F56" s="30">
        <v>0</v>
      </c>
      <c r="G56" s="30">
        <v>0</v>
      </c>
      <c r="H56" s="30">
        <f>D56*E56</f>
      </c>
      <c r="I56" s="30">
        <v>0</v>
      </c>
      <c r="J56" s="30">
        <v>0</v>
      </c>
      <c r="K56" s="30">
        <f>D56*I56</f>
      </c>
      <c r="L56" s="28"/>
    </row>
    <row r="57" spans="1:12" x14ac:dyDescent="0.25">
      <c r="A57" s="27" t="s">
        <v>17</v>
      </c>
      <c r="B57" s="28" t="s">
        <v>32</v>
      </c>
      <c r="C57" s="27" t="s">
        <v>48</v>
      </c>
      <c r="D57" s="29">
        <f t="shared" si="1"/>
      </c>
      <c r="E57" s="30">
        <v>0</v>
      </c>
      <c r="F57" s="30">
        <v>0</v>
      </c>
      <c r="G57" s="30">
        <v>0</v>
      </c>
      <c r="H57" s="30">
        <f>D57*E57</f>
      </c>
      <c r="I57" s="30">
        <v>0</v>
      </c>
      <c r="J57" s="30">
        <v>0</v>
      </c>
      <c r="K57" s="30">
        <f>D57*I57</f>
      </c>
      <c r="L57" s="28"/>
    </row>
    <row r="58" spans="1:12" x14ac:dyDescent="0.25">
      <c r="A58" s="27" t="s">
        <v>17</v>
      </c>
      <c r="B58" s="28" t="s">
        <v>33</v>
      </c>
      <c r="C58" s="27" t="s">
        <v>48</v>
      </c>
      <c r="D58" s="29">
        <f t="shared" si="1"/>
      </c>
      <c r="E58" s="30">
        <v>0</v>
      </c>
      <c r="F58" s="30">
        <v>0</v>
      </c>
      <c r="G58" s="30">
        <v>0</v>
      </c>
      <c r="H58" s="30">
        <f>D58*E58</f>
      </c>
      <c r="I58" s="30">
        <v>0</v>
      </c>
      <c r="J58" s="30">
        <v>0</v>
      </c>
      <c r="K58" s="30">
        <f>D58*I58</f>
      </c>
      <c r="L58" s="28"/>
    </row>
    <row r="59" spans="1:12" x14ac:dyDescent="0.25">
      <c r="A59" s="27" t="s">
        <v>17</v>
      </c>
      <c r="B59" s="28" t="s">
        <v>34</v>
      </c>
      <c r="C59" s="27" t="s">
        <v>30</v>
      </c>
      <c r="D59" s="29">
        <f t="shared" si="1"/>
      </c>
      <c r="E59" s="30">
        <v>0</v>
      </c>
      <c r="F59" s="30">
        <v>0</v>
      </c>
      <c r="G59" s="30">
        <v>0</v>
      </c>
      <c r="H59" s="30">
        <f>D59*E59</f>
      </c>
      <c r="I59" s="30">
        <v>0</v>
      </c>
      <c r="J59" s="30">
        <v>0</v>
      </c>
      <c r="K59" s="30">
        <f>D59*I59</f>
      </c>
      <c r="L59" s="28"/>
    </row>
    <row r="60" spans="1:12" x14ac:dyDescent="0.25">
      <c r="A60" s="27" t="s">
        <v>17</v>
      </c>
      <c r="B60" s="28" t="s">
        <v>35</v>
      </c>
      <c r="C60" s="27" t="s">
        <v>30</v>
      </c>
      <c r="D60" s="29">
        <f t="shared" si="1"/>
      </c>
      <c r="E60" s="30">
        <v>0</v>
      </c>
      <c r="F60" s="30">
        <v>0</v>
      </c>
      <c r="G60" s="30">
        <v>0</v>
      </c>
      <c r="H60" s="30">
        <f>D60*E60</f>
      </c>
      <c r="I60" s="30">
        <v>0</v>
      </c>
      <c r="J60" s="30">
        <v>0</v>
      </c>
      <c r="K60" s="30">
        <f>D60*I60</f>
      </c>
      <c r="L60" s="28"/>
    </row>
    <row r="61" spans="1:12" x14ac:dyDescent="0.25">
      <c r="A61" s="27" t="s">
        <v>17</v>
      </c>
      <c r="B61" s="28" t="s">
        <v>36</v>
      </c>
      <c r="C61" s="27" t="s">
        <v>30</v>
      </c>
      <c r="D61" s="29">
        <f t="shared" si="1"/>
      </c>
      <c r="E61" s="30">
        <v>0</v>
      </c>
      <c r="F61" s="30">
        <v>0</v>
      </c>
      <c r="G61" s="30">
        <v>0</v>
      </c>
      <c r="H61" s="30">
        <f>D61*E61</f>
      </c>
      <c r="I61" s="30">
        <v>0</v>
      </c>
      <c r="J61" s="30">
        <v>0</v>
      </c>
      <c r="K61" s="30">
        <f>D61*I61</f>
      </c>
      <c r="L61" s="28"/>
    </row>
    <row r="62" spans="1:12" x14ac:dyDescent="0.25">
      <c r="A62" s="27" t="s">
        <v>17</v>
      </c>
      <c r="B62" s="28" t="s">
        <v>37</v>
      </c>
      <c r="C62" s="27" t="s">
        <v>38</v>
      </c>
      <c r="D62" s="29">
        <f t="shared" si="1"/>
      </c>
      <c r="E62" s="30">
        <v>0</v>
      </c>
      <c r="F62" s="30">
        <v>0</v>
      </c>
      <c r="G62" s="30">
        <v>0</v>
      </c>
      <c r="H62" s="30">
        <f>D62*E62</f>
      </c>
      <c r="I62" s="30">
        <v>0</v>
      </c>
      <c r="J62" s="30">
        <v>0</v>
      </c>
      <c r="K62" s="30">
        <f>D62*I62</f>
      </c>
      <c r="L62" s="28"/>
    </row>
    <row r="63" spans="1:12" x14ac:dyDescent="0.25">
      <c r="A63" s="27" t="s">
        <v>17</v>
      </c>
      <c r="B63" s="28" t="s">
        <v>39</v>
      </c>
      <c r="C63" s="27" t="s">
        <v>40</v>
      </c>
      <c r="D63" s="29">
        <f t="shared" si="1"/>
      </c>
      <c r="E63" s="30">
        <v>0</v>
      </c>
      <c r="F63" s="30">
        <v>0</v>
      </c>
      <c r="G63" s="30">
        <v>0</v>
      </c>
      <c r="H63" s="30">
        <f>D63*E63</f>
      </c>
      <c r="I63" s="30">
        <v>0</v>
      </c>
      <c r="J63" s="30">
        <v>0</v>
      </c>
      <c r="K63" s="30">
        <f>D63*I63</f>
      </c>
      <c r="L63" s="28"/>
    </row>
    <row r="64" spans="1:12" x14ac:dyDescent="0.25">
      <c r="A64" s="27" t="s">
        <v>17</v>
      </c>
      <c r="B64" s="28" t="s">
        <v>41</v>
      </c>
      <c r="C64" s="27" t="s">
        <v>30</v>
      </c>
      <c r="D64" s="29">
        <f t="shared" si="1"/>
      </c>
      <c r="E64" s="30">
        <v>0</v>
      </c>
      <c r="F64" s="30">
        <v>0</v>
      </c>
      <c r="G64" s="30">
        <v>0</v>
      </c>
      <c r="H64" s="30">
        <f>D64*E64</f>
      </c>
      <c r="I64" s="30">
        <v>0</v>
      </c>
      <c r="J64" s="30">
        <v>0</v>
      </c>
      <c r="K64" s="30">
        <f>D64*I64</f>
      </c>
      <c r="L64" s="28"/>
    </row>
    <row r="65" spans="1:12" x14ac:dyDescent="0.25">
      <c r="A65" s="27" t="s">
        <v>17</v>
      </c>
      <c r="B65" s="28" t="s">
        <v>42</v>
      </c>
      <c r="C65" s="27" t="s">
        <v>38</v>
      </c>
      <c r="D65" s="29">
        <v>700000000</v>
      </c>
      <c r="E65" s="30">
        <v>0</v>
      </c>
      <c r="F65" s="30">
        <v>0</v>
      </c>
      <c r="G65" s="30">
        <v>0</v>
      </c>
      <c r="H65" s="30">
        <f>D65*E65</f>
      </c>
      <c r="I65" s="30">
        <v>0</v>
      </c>
      <c r="J65" s="30">
        <v>0</v>
      </c>
      <c r="K65" s="30">
        <f>D65*I65</f>
      </c>
      <c r="L65" s="28"/>
    </row>
    <row r="66" spans="1:12" x14ac:dyDescent="0.25">
      <c r="A66" s="27" t="s">
        <v>17</v>
      </c>
      <c r="B66" s="28" t="s">
        <v>43</v>
      </c>
      <c r="C66" s="27" t="s">
        <v>38</v>
      </c>
      <c r="D66" s="29">
        <f t="shared" si="1"/>
      </c>
      <c r="E66" s="30">
        <v>0</v>
      </c>
      <c r="F66" s="30">
        <v>0</v>
      </c>
      <c r="G66" s="30">
        <v>0</v>
      </c>
      <c r="H66" s="30">
        <f>D66*E66</f>
      </c>
      <c r="I66" s="30">
        <v>0</v>
      </c>
      <c r="J66" s="30">
        <v>0</v>
      </c>
      <c r="K66" s="30">
        <f>D66*I66</f>
      </c>
      <c r="L66" s="28"/>
    </row>
    <row r="67" spans="1:12" x14ac:dyDescent="0.25">
      <c r="A67" s="27" t="s">
        <v>17</v>
      </c>
      <c r="B67" s="28" t="s">
        <v>44</v>
      </c>
      <c r="C67" s="27" t="s">
        <v>38</v>
      </c>
      <c r="D67" s="29"/>
      <c r="E67" s="30">
        <v>0</v>
      </c>
      <c r="F67" s="30">
        <v>0</v>
      </c>
      <c r="G67" s="30">
        <v>0</v>
      </c>
      <c r="H67" s="30">
        <f>D67*E67</f>
      </c>
      <c r="I67" s="30">
        <v>0</v>
      </c>
      <c r="J67" s="30">
        <v>0</v>
      </c>
      <c r="K67" s="30">
        <f>D67*I67</f>
      </c>
      <c r="L67" s="28"/>
    </row>
    <row r="68" spans="1:12" x14ac:dyDescent="0.25">
      <c r="A68" s="36" t="s">
        <v>17</v>
      </c>
      <c r="B68" s="37" t="s">
        <v>45</v>
      </c>
      <c r="C68" s="36" t="s">
        <v>46</v>
      </c>
      <c r="D68" s="29">
        <f t="shared" si="1"/>
      </c>
      <c r="E68" s="38">
        <v>0</v>
      </c>
      <c r="F68" s="38">
        <v>0</v>
      </c>
      <c r="G68" s="38">
        <v>0</v>
      </c>
      <c r="H68" s="30">
        <f>D68*E68</f>
      </c>
      <c r="I68" s="38">
        <v>0</v>
      </c>
      <c r="J68" s="38">
        <v>0</v>
      </c>
      <c r="K68" s="38">
        <f>D68*I68</f>
      </c>
      <c r="L68" s="37"/>
    </row>
    <row r="69" ht="17.25" customHeight="1" spans="1:12" s="21" customFormat="1" x14ac:dyDescent="0.25">
      <c r="A69" s="22">
        <v>4</v>
      </c>
      <c r="B69" s="33" t="s">
        <v>50</v>
      </c>
      <c r="C69" s="34"/>
      <c r="D69" s="35"/>
      <c r="E69" s="25">
        <f>+E70+E71+E72</f>
      </c>
      <c r="F69" s="25">
        <f>+SUM(F70:F88)</f>
      </c>
      <c r="G69" s="25">
        <f>+G70+G71+G72</f>
      </c>
      <c r="H69" s="25">
        <f>+SUM(H70:H88)</f>
      </c>
      <c r="I69" s="25"/>
      <c r="J69" s="25"/>
      <c r="K69" s="25"/>
      <c r="L69" s="26"/>
    </row>
    <row r="70" spans="1:12" x14ac:dyDescent="0.25">
      <c r="A70" s="27" t="s">
        <v>17</v>
      </c>
      <c r="B70" s="28" t="s">
        <v>18</v>
      </c>
      <c r="C70" s="27" t="s">
        <v>19</v>
      </c>
      <c r="D70" s="29">
        <f>+D49</f>
      </c>
      <c r="E70" s="30">
        <v>0</v>
      </c>
      <c r="F70" s="30">
        <v>0</v>
      </c>
      <c r="G70" s="30">
        <v>0</v>
      </c>
      <c r="H70" s="30">
        <f>D70*E70</f>
      </c>
      <c r="I70" s="30">
        <v>0</v>
      </c>
      <c r="J70" s="30">
        <v>0</v>
      </c>
      <c r="K70" s="31">
        <f>D70*I70</f>
      </c>
      <c r="L70" s="28"/>
    </row>
    <row r="71" spans="1:12" x14ac:dyDescent="0.25">
      <c r="A71" s="27" t="s">
        <v>17</v>
      </c>
      <c r="B71" s="28" t="s">
        <v>20</v>
      </c>
      <c r="C71" s="27" t="s">
        <v>19</v>
      </c>
      <c r="D71" s="29">
        <f t="shared" ref="D71:D88" si="2">+D50</f>
      </c>
      <c r="E71" s="30">
        <v>0</v>
      </c>
      <c r="F71" s="30">
        <v>0</v>
      </c>
      <c r="G71" s="30">
        <v>0</v>
      </c>
      <c r="H71" s="30">
        <f>D71*E71</f>
      </c>
      <c r="I71" s="30">
        <v>0</v>
      </c>
      <c r="J71" s="30">
        <v>0</v>
      </c>
      <c r="K71" s="30">
        <f>D71*I71</f>
      </c>
      <c r="L71" s="28"/>
    </row>
    <row r="72" spans="1:12" x14ac:dyDescent="0.25">
      <c r="A72" s="27" t="s">
        <v>17</v>
      </c>
      <c r="B72" s="28" t="s">
        <v>21</v>
      </c>
      <c r="C72" s="27" t="s">
        <v>19</v>
      </c>
      <c r="D72" s="29">
        <f t="shared" si="2"/>
      </c>
      <c r="E72" s="30">
        <v>0</v>
      </c>
      <c r="F72" s="30">
        <v>0</v>
      </c>
      <c r="G72" s="30">
        <v>0</v>
      </c>
      <c r="H72" s="30">
        <f>D72*E72</f>
      </c>
      <c r="I72" s="30">
        <v>0</v>
      </c>
      <c r="J72" s="30">
        <v>0</v>
      </c>
      <c r="K72" s="30">
        <f>D72*I72</f>
      </c>
      <c r="L72" s="28"/>
    </row>
    <row r="73" spans="1:12" x14ac:dyDescent="0.25">
      <c r="A73" s="27" t="s">
        <v>17</v>
      </c>
      <c r="B73" s="28" t="s">
        <v>22</v>
      </c>
      <c r="C73" s="27" t="s">
        <v>23</v>
      </c>
      <c r="D73" s="29">
        <f t="shared" si="2"/>
      </c>
      <c r="E73" s="30">
        <v>0</v>
      </c>
      <c r="F73" s="30">
        <v>0</v>
      </c>
      <c r="G73" s="30">
        <v>0</v>
      </c>
      <c r="H73" s="30">
        <f>D73*E73</f>
      </c>
      <c r="I73" s="30">
        <v>0</v>
      </c>
      <c r="J73" s="30">
        <v>0</v>
      </c>
      <c r="K73" s="30">
        <f>D73*I73</f>
      </c>
      <c r="L73" s="28"/>
    </row>
    <row r="74" spans="1:12" x14ac:dyDescent="0.25">
      <c r="A74" s="27" t="s">
        <v>17</v>
      </c>
      <c r="B74" s="28" t="s">
        <v>24</v>
      </c>
      <c r="C74" s="27" t="s">
        <v>30</v>
      </c>
      <c r="D74" s="29">
        <f t="shared" si="2"/>
      </c>
      <c r="E74" s="30">
        <v>0</v>
      </c>
      <c r="F74" s="30">
        <v>0</v>
      </c>
      <c r="G74" s="30">
        <v>0</v>
      </c>
      <c r="H74" s="30">
        <f>D74*E74</f>
      </c>
      <c r="I74" s="30">
        <v>0</v>
      </c>
      <c r="J74" s="30">
        <v>0</v>
      </c>
      <c r="K74" s="30">
        <f>D74*I74</f>
      </c>
      <c r="L74" s="28"/>
    </row>
    <row r="75" hidden="1" spans="1:12" x14ac:dyDescent="0.25">
      <c r="A75" s="27" t="s">
        <v>26</v>
      </c>
      <c r="B75" s="28" t="s">
        <v>27</v>
      </c>
      <c r="C75" s="27" t="s">
        <v>28</v>
      </c>
      <c r="D75" s="29">
        <f t="shared" si="2"/>
      </c>
      <c r="E75" s="30">
        <v>0</v>
      </c>
      <c r="F75" s="30">
        <v>0</v>
      </c>
      <c r="G75" s="30">
        <v>0</v>
      </c>
      <c r="H75" s="30">
        <f>D75*E75</f>
      </c>
      <c r="I75" s="30">
        <v>0</v>
      </c>
      <c r="J75" s="30">
        <v>0</v>
      </c>
      <c r="K75" s="30">
        <f>D75*I75</f>
      </c>
      <c r="L75" s="28"/>
    </row>
    <row r="76" hidden="1" spans="1:12" x14ac:dyDescent="0.25">
      <c r="A76" s="27" t="s">
        <v>26</v>
      </c>
      <c r="B76" s="28" t="s">
        <v>29</v>
      </c>
      <c r="C76" s="27" t="s">
        <v>30</v>
      </c>
      <c r="D76" s="29">
        <f t="shared" si="2"/>
      </c>
      <c r="E76" s="30">
        <v>0</v>
      </c>
      <c r="F76" s="30">
        <v>0</v>
      </c>
      <c r="G76" s="30">
        <v>0</v>
      </c>
      <c r="H76" s="30">
        <f>D76*E76</f>
      </c>
      <c r="I76" s="30">
        <v>0</v>
      </c>
      <c r="J76" s="30">
        <v>0</v>
      </c>
      <c r="K76" s="30">
        <f>D76*I76</f>
      </c>
      <c r="L76" s="28"/>
    </row>
    <row r="77" spans="1:12" x14ac:dyDescent="0.25">
      <c r="A77" s="27" t="s">
        <v>17</v>
      </c>
      <c r="B77" s="28" t="s">
        <v>31</v>
      </c>
      <c r="C77" s="27" t="s">
        <v>19</v>
      </c>
      <c r="D77" s="29">
        <v>500000</v>
      </c>
      <c r="E77" s="30">
        <v>0</v>
      </c>
      <c r="F77" s="30">
        <v>0</v>
      </c>
      <c r="G77" s="30">
        <v>0</v>
      </c>
      <c r="H77" s="30">
        <f>D77*E77</f>
      </c>
      <c r="I77" s="30">
        <v>0</v>
      </c>
      <c r="J77" s="30">
        <v>0</v>
      </c>
      <c r="K77" s="30">
        <f>D77*I77</f>
      </c>
      <c r="L77" s="28"/>
    </row>
    <row r="78" spans="1:12" x14ac:dyDescent="0.25">
      <c r="A78" s="27" t="s">
        <v>17</v>
      </c>
      <c r="B78" s="28" t="s">
        <v>32</v>
      </c>
      <c r="C78" s="27" t="s">
        <v>48</v>
      </c>
      <c r="D78" s="29">
        <f t="shared" si="2"/>
      </c>
      <c r="E78" s="30">
        <v>0</v>
      </c>
      <c r="F78" s="30">
        <v>0</v>
      </c>
      <c r="G78" s="30">
        <v>0</v>
      </c>
      <c r="H78" s="30">
        <f>D78*E78</f>
      </c>
      <c r="I78" s="30">
        <v>0</v>
      </c>
      <c r="J78" s="30">
        <v>0</v>
      </c>
      <c r="K78" s="30">
        <f>D78*I78</f>
      </c>
      <c r="L78" s="28"/>
    </row>
    <row r="79" spans="1:12" x14ac:dyDescent="0.25">
      <c r="A79" s="27" t="s">
        <v>17</v>
      </c>
      <c r="B79" s="28" t="s">
        <v>33</v>
      </c>
      <c r="C79" s="27" t="s">
        <v>48</v>
      </c>
      <c r="D79" s="29">
        <f t="shared" si="2"/>
      </c>
      <c r="E79" s="30">
        <v>0</v>
      </c>
      <c r="F79" s="30">
        <v>0</v>
      </c>
      <c r="G79" s="30">
        <v>0</v>
      </c>
      <c r="H79" s="30">
        <f>D79*E79</f>
      </c>
      <c r="I79" s="30">
        <v>0</v>
      </c>
      <c r="J79" s="30">
        <v>0</v>
      </c>
      <c r="K79" s="30">
        <f>D79*I79</f>
      </c>
      <c r="L79" s="28"/>
    </row>
    <row r="80" spans="1:12" x14ac:dyDescent="0.25">
      <c r="A80" s="27" t="s">
        <v>17</v>
      </c>
      <c r="B80" s="28" t="s">
        <v>34</v>
      </c>
      <c r="C80" s="27" t="s">
        <v>30</v>
      </c>
      <c r="D80" s="29">
        <f t="shared" si="2"/>
      </c>
      <c r="E80" s="30">
        <v>0</v>
      </c>
      <c r="F80" s="30">
        <v>0</v>
      </c>
      <c r="G80" s="30">
        <v>0</v>
      </c>
      <c r="H80" s="30">
        <f>D80*E80</f>
      </c>
      <c r="I80" s="30">
        <v>0</v>
      </c>
      <c r="J80" s="30">
        <v>0</v>
      </c>
      <c r="K80" s="30">
        <f>D80*I80</f>
      </c>
      <c r="L80" s="28"/>
    </row>
    <row r="81" spans="1:12" x14ac:dyDescent="0.25">
      <c r="A81" s="27" t="s">
        <v>17</v>
      </c>
      <c r="B81" s="28" t="s">
        <v>36</v>
      </c>
      <c r="C81" s="27" t="s">
        <v>30</v>
      </c>
      <c r="D81" s="29">
        <f t="shared" si="2"/>
      </c>
      <c r="E81" s="30">
        <v>0</v>
      </c>
      <c r="F81" s="30">
        <v>0</v>
      </c>
      <c r="G81" s="30">
        <v>0</v>
      </c>
      <c r="H81" s="30">
        <f>D81*E81</f>
      </c>
      <c r="I81" s="30">
        <v>0</v>
      </c>
      <c r="J81" s="30">
        <v>0</v>
      </c>
      <c r="K81" s="30">
        <f>D81*I81</f>
      </c>
      <c r="L81" s="28"/>
    </row>
    <row r="82" spans="1:12" x14ac:dyDescent="0.25">
      <c r="A82" s="27" t="s">
        <v>17</v>
      </c>
      <c r="B82" s="28" t="s">
        <v>37</v>
      </c>
      <c r="C82" s="27" t="s">
        <v>38</v>
      </c>
      <c r="D82" s="29">
        <f t="shared" si="2"/>
      </c>
      <c r="E82" s="30">
        <v>0</v>
      </c>
      <c r="F82" s="30">
        <v>0</v>
      </c>
      <c r="G82" s="30">
        <v>0</v>
      </c>
      <c r="H82" s="30">
        <f>D82*E82</f>
      </c>
      <c r="I82" s="30">
        <v>0</v>
      </c>
      <c r="J82" s="30">
        <v>0</v>
      </c>
      <c r="K82" s="30">
        <f>D82*I82</f>
      </c>
      <c r="L82" s="28"/>
    </row>
    <row r="83" spans="1:12" x14ac:dyDescent="0.25">
      <c r="A83" s="27" t="s">
        <v>17</v>
      </c>
      <c r="B83" s="28" t="s">
        <v>39</v>
      </c>
      <c r="C83" s="27" t="s">
        <v>40</v>
      </c>
      <c r="D83" s="29">
        <f t="shared" si="2"/>
      </c>
      <c r="E83" s="30">
        <v>0</v>
      </c>
      <c r="F83" s="30">
        <v>0</v>
      </c>
      <c r="G83" s="30">
        <v>0</v>
      </c>
      <c r="H83" s="30">
        <f>D83*E83</f>
      </c>
      <c r="I83" s="30">
        <v>0</v>
      </c>
      <c r="J83" s="30">
        <v>0</v>
      </c>
      <c r="K83" s="30">
        <f>D83*I83</f>
      </c>
      <c r="L83" s="28"/>
    </row>
    <row r="84" spans="1:12" x14ac:dyDescent="0.25">
      <c r="A84" s="27" t="s">
        <v>17</v>
      </c>
      <c r="B84" s="28" t="s">
        <v>41</v>
      </c>
      <c r="C84" s="27" t="s">
        <v>30</v>
      </c>
      <c r="D84" s="29">
        <f t="shared" si="2"/>
      </c>
      <c r="E84" s="30">
        <v>0</v>
      </c>
      <c r="F84" s="30">
        <v>0</v>
      </c>
      <c r="G84" s="30">
        <v>0</v>
      </c>
      <c r="H84" s="30">
        <f>D84*E84</f>
      </c>
      <c r="I84" s="30">
        <v>0</v>
      </c>
      <c r="J84" s="30">
        <v>0</v>
      </c>
      <c r="K84" s="30">
        <f>D84*I84</f>
      </c>
      <c r="L84" s="28"/>
    </row>
    <row r="85" spans="1:12" x14ac:dyDescent="0.25">
      <c r="A85" s="27" t="s">
        <v>17</v>
      </c>
      <c r="B85" s="28" t="s">
        <v>42</v>
      </c>
      <c r="C85" s="27" t="s">
        <v>38</v>
      </c>
      <c r="D85" s="29">
        <f t="shared" si="2"/>
      </c>
      <c r="E85" s="30">
        <v>0</v>
      </c>
      <c r="F85" s="30">
        <v>0</v>
      </c>
      <c r="G85" s="30">
        <v>0</v>
      </c>
      <c r="H85" s="30">
        <f>D85*E85</f>
      </c>
      <c r="I85" s="30">
        <v>0</v>
      </c>
      <c r="J85" s="30">
        <v>0</v>
      </c>
      <c r="K85" s="30">
        <f>D85*I85</f>
      </c>
      <c r="L85" s="28"/>
    </row>
    <row r="86" spans="1:12" x14ac:dyDescent="0.25">
      <c r="A86" s="27" t="s">
        <v>17</v>
      </c>
      <c r="B86" s="28" t="s">
        <v>43</v>
      </c>
      <c r="C86" s="27" t="s">
        <v>38</v>
      </c>
      <c r="D86" s="29">
        <f t="shared" si="2"/>
      </c>
      <c r="E86" s="30">
        <v>0</v>
      </c>
      <c r="F86" s="30">
        <v>0</v>
      </c>
      <c r="G86" s="30">
        <v>0</v>
      </c>
      <c r="H86" s="30">
        <f>D86*E86</f>
      </c>
      <c r="I86" s="30">
        <v>0</v>
      </c>
      <c r="J86" s="30">
        <v>0</v>
      </c>
      <c r="K86" s="30">
        <f>D86*I86</f>
      </c>
      <c r="L86" s="28"/>
    </row>
    <row r="87" spans="1:12" x14ac:dyDescent="0.25">
      <c r="A87" s="27" t="s">
        <v>17</v>
      </c>
      <c r="B87" s="28" t="s">
        <v>44</v>
      </c>
      <c r="C87" s="27" t="s">
        <v>38</v>
      </c>
      <c r="D87" s="29">
        <f t="shared" si="2"/>
      </c>
      <c r="E87" s="30">
        <v>0</v>
      </c>
      <c r="F87" s="30">
        <v>0</v>
      </c>
      <c r="G87" s="30">
        <v>0</v>
      </c>
      <c r="H87" s="30">
        <f>D87*E87</f>
      </c>
      <c r="I87" s="30">
        <v>0</v>
      </c>
      <c r="J87" s="30">
        <v>0</v>
      </c>
      <c r="K87" s="30">
        <f>D87*I87</f>
      </c>
      <c r="L87" s="28"/>
    </row>
    <row r="88" spans="1:12" x14ac:dyDescent="0.25">
      <c r="A88" s="36" t="s">
        <v>17</v>
      </c>
      <c r="B88" s="37" t="s">
        <v>45</v>
      </c>
      <c r="C88" s="36" t="s">
        <v>46</v>
      </c>
      <c r="D88" s="29">
        <f t="shared" si="2"/>
      </c>
      <c r="E88" s="38">
        <v>0</v>
      </c>
      <c r="F88" s="38">
        <v>0</v>
      </c>
      <c r="G88" s="38">
        <v>0</v>
      </c>
      <c r="H88" s="38">
        <f>D88*E88</f>
      </c>
      <c r="I88" s="38">
        <v>0</v>
      </c>
      <c r="J88" s="38">
        <v>0</v>
      </c>
      <c r="K88" s="38">
        <f>D88*I88</f>
      </c>
      <c r="L88" s="37"/>
    </row>
    <row r="89" ht="17.25" customHeight="1" spans="1:12" s="21" customFormat="1" x14ac:dyDescent="0.25">
      <c r="A89" s="22">
        <v>5</v>
      </c>
      <c r="B89" s="33" t="s">
        <v>51</v>
      </c>
      <c r="C89" s="34"/>
      <c r="D89" s="35"/>
      <c r="E89" s="25">
        <f>+E90+E91+E92</f>
      </c>
      <c r="F89" s="25">
        <f>+SUM(F90:F108)</f>
      </c>
      <c r="G89" s="25">
        <f>+G90+G91+G92</f>
      </c>
      <c r="H89" s="25">
        <f>+SUM(H90:H108)</f>
      </c>
      <c r="I89" s="25"/>
      <c r="J89" s="25"/>
      <c r="K89" s="25"/>
      <c r="L89" s="26"/>
    </row>
    <row r="90" spans="1:12" x14ac:dyDescent="0.25">
      <c r="A90" s="27" t="s">
        <v>17</v>
      </c>
      <c r="B90" s="28" t="s">
        <v>18</v>
      </c>
      <c r="C90" s="27" t="s">
        <v>19</v>
      </c>
      <c r="D90" s="29">
        <f>+D70</f>
      </c>
      <c r="E90" s="30">
        <v>0</v>
      </c>
      <c r="F90" s="30">
        <v>0</v>
      </c>
      <c r="G90" s="30">
        <v>0</v>
      </c>
      <c r="H90" s="30">
        <f>D90*E90</f>
      </c>
      <c r="I90" s="30">
        <v>0</v>
      </c>
      <c r="J90" s="30">
        <v>0</v>
      </c>
      <c r="K90" s="31">
        <f>D90*I90</f>
      </c>
      <c r="L90" s="28"/>
    </row>
    <row r="91" spans="1:12" x14ac:dyDescent="0.25">
      <c r="A91" s="27" t="s">
        <v>17</v>
      </c>
      <c r="B91" s="28" t="s">
        <v>20</v>
      </c>
      <c r="C91" s="27" t="s">
        <v>19</v>
      </c>
      <c r="D91" s="29">
        <f t="shared" ref="D91:D108" si="3">+D71</f>
      </c>
      <c r="E91" s="30">
        <v>0</v>
      </c>
      <c r="F91" s="30">
        <v>0</v>
      </c>
      <c r="G91" s="30">
        <v>0</v>
      </c>
      <c r="H91" s="30">
        <f>D91*E91</f>
      </c>
      <c r="I91" s="30">
        <v>0</v>
      </c>
      <c r="J91" s="30">
        <v>0</v>
      </c>
      <c r="K91" s="30">
        <f>D91*I91</f>
      </c>
      <c r="L91" s="28"/>
    </row>
    <row r="92" spans="1:12" x14ac:dyDescent="0.25">
      <c r="A92" s="27" t="s">
        <v>17</v>
      </c>
      <c r="B92" s="28" t="s">
        <v>21</v>
      </c>
      <c r="C92" s="27" t="s">
        <v>19</v>
      </c>
      <c r="D92" s="29">
        <f t="shared" si="3"/>
      </c>
      <c r="E92" s="30">
        <v>0</v>
      </c>
      <c r="F92" s="30">
        <v>0</v>
      </c>
      <c r="G92" s="30">
        <v>0</v>
      </c>
      <c r="H92" s="30">
        <f>D92*E92</f>
      </c>
      <c r="I92" s="30">
        <v>0</v>
      </c>
      <c r="J92" s="30">
        <v>0</v>
      </c>
      <c r="K92" s="30">
        <f>D92*I92</f>
      </c>
      <c r="L92" s="28"/>
    </row>
    <row r="93" spans="1:12" x14ac:dyDescent="0.25">
      <c r="A93" s="27" t="s">
        <v>17</v>
      </c>
      <c r="B93" s="28" t="s">
        <v>22</v>
      </c>
      <c r="C93" s="27" t="s">
        <v>23</v>
      </c>
      <c r="D93" s="29">
        <f t="shared" si="3"/>
      </c>
      <c r="E93" s="30">
        <v>0</v>
      </c>
      <c r="F93" s="30">
        <v>0</v>
      </c>
      <c r="G93" s="30">
        <v>0</v>
      </c>
      <c r="H93" s="30">
        <f>D93*E93</f>
      </c>
      <c r="I93" s="30">
        <v>0</v>
      </c>
      <c r="J93" s="30">
        <v>0</v>
      </c>
      <c r="K93" s="30">
        <f>D93*I93</f>
      </c>
      <c r="L93" s="28"/>
    </row>
    <row r="94" spans="1:12" x14ac:dyDescent="0.25">
      <c r="A94" s="27" t="s">
        <v>17</v>
      </c>
      <c r="B94" s="28" t="s">
        <v>24</v>
      </c>
      <c r="C94" s="27" t="s">
        <v>30</v>
      </c>
      <c r="D94" s="29">
        <f t="shared" si="3"/>
      </c>
      <c r="E94" s="30">
        <v>0</v>
      </c>
      <c r="F94" s="30">
        <v>0</v>
      </c>
      <c r="G94" s="30">
        <v>0</v>
      </c>
      <c r="H94" s="30">
        <f>D94*E94</f>
      </c>
      <c r="I94" s="30">
        <v>0</v>
      </c>
      <c r="J94" s="30">
        <v>0</v>
      </c>
      <c r="K94" s="30">
        <f>D94*I94</f>
      </c>
      <c r="L94" s="28"/>
    </row>
    <row r="95" hidden="1" spans="1:12" x14ac:dyDescent="0.25">
      <c r="A95" s="27" t="s">
        <v>26</v>
      </c>
      <c r="B95" s="28" t="s">
        <v>27</v>
      </c>
      <c r="C95" s="27" t="s">
        <v>28</v>
      </c>
      <c r="D95" s="29">
        <f t="shared" si="3"/>
      </c>
      <c r="E95" s="30">
        <v>0</v>
      </c>
      <c r="F95" s="30">
        <v>0</v>
      </c>
      <c r="G95" s="30">
        <v>0</v>
      </c>
      <c r="H95" s="30">
        <f>D95*E95</f>
      </c>
      <c r="I95" s="30">
        <v>0</v>
      </c>
      <c r="J95" s="30">
        <v>0</v>
      </c>
      <c r="K95" s="30">
        <f>D95*I95</f>
      </c>
      <c r="L95" s="28"/>
    </row>
    <row r="96" hidden="1" spans="1:12" x14ac:dyDescent="0.25">
      <c r="A96" s="27" t="s">
        <v>26</v>
      </c>
      <c r="B96" s="28" t="s">
        <v>29</v>
      </c>
      <c r="C96" s="27" t="s">
        <v>30</v>
      </c>
      <c r="D96" s="29">
        <f t="shared" si="3"/>
      </c>
      <c r="E96" s="30">
        <v>0</v>
      </c>
      <c r="F96" s="30">
        <v>0</v>
      </c>
      <c r="G96" s="30">
        <v>0</v>
      </c>
      <c r="H96" s="30">
        <f>D96*E96</f>
      </c>
      <c r="I96" s="30">
        <v>0</v>
      </c>
      <c r="J96" s="30">
        <v>0</v>
      </c>
      <c r="K96" s="30">
        <f>D96*I96</f>
      </c>
      <c r="L96" s="28"/>
    </row>
    <row r="97" spans="1:12" x14ac:dyDescent="0.25">
      <c r="A97" s="27" t="s">
        <v>17</v>
      </c>
      <c r="B97" s="28" t="s">
        <v>31</v>
      </c>
      <c r="C97" s="27" t="s">
        <v>19</v>
      </c>
      <c r="D97" s="29">
        <v>500000</v>
      </c>
      <c r="E97" s="30">
        <v>0</v>
      </c>
      <c r="F97" s="30">
        <v>0</v>
      </c>
      <c r="G97" s="30">
        <v>0</v>
      </c>
      <c r="H97" s="30">
        <f>D97*E97</f>
      </c>
      <c r="I97" s="30">
        <v>0</v>
      </c>
      <c r="J97" s="30">
        <v>0</v>
      </c>
      <c r="K97" s="30">
        <f>D97*I97</f>
      </c>
      <c r="L97" s="28"/>
    </row>
    <row r="98" spans="1:12" x14ac:dyDescent="0.25">
      <c r="A98" s="27" t="s">
        <v>17</v>
      </c>
      <c r="B98" s="28" t="s">
        <v>32</v>
      </c>
      <c r="C98" s="27" t="s">
        <v>48</v>
      </c>
      <c r="D98" s="29">
        <f t="shared" si="3"/>
      </c>
      <c r="E98" s="30">
        <v>0</v>
      </c>
      <c r="F98" s="30">
        <v>0</v>
      </c>
      <c r="G98" s="30">
        <v>0</v>
      </c>
      <c r="H98" s="30">
        <f>D98*E98</f>
      </c>
      <c r="I98" s="30">
        <v>0</v>
      </c>
      <c r="J98" s="30">
        <v>0</v>
      </c>
      <c r="K98" s="30">
        <f>D98*I98</f>
      </c>
      <c r="L98" s="28"/>
    </row>
    <row r="99" spans="1:12" x14ac:dyDescent="0.25">
      <c r="A99" s="27" t="s">
        <v>17</v>
      </c>
      <c r="B99" s="28" t="s">
        <v>33</v>
      </c>
      <c r="C99" s="27" t="s">
        <v>48</v>
      </c>
      <c r="D99" s="29">
        <f t="shared" si="3"/>
      </c>
      <c r="E99" s="30">
        <v>0</v>
      </c>
      <c r="F99" s="30">
        <v>0</v>
      </c>
      <c r="G99" s="30">
        <v>0</v>
      </c>
      <c r="H99" s="30">
        <f>D99*E99</f>
      </c>
      <c r="I99" s="30">
        <v>0</v>
      </c>
      <c r="J99" s="30">
        <v>0</v>
      </c>
      <c r="K99" s="30">
        <f>D99*I99</f>
      </c>
      <c r="L99" s="28"/>
    </row>
    <row r="100" spans="1:12" x14ac:dyDescent="0.25">
      <c r="A100" s="27" t="s">
        <v>17</v>
      </c>
      <c r="B100" s="28" t="s">
        <v>34</v>
      </c>
      <c r="C100" s="27" t="s">
        <v>30</v>
      </c>
      <c r="D100" s="29">
        <f t="shared" si="3"/>
      </c>
      <c r="E100" s="30">
        <v>0</v>
      </c>
      <c r="F100" s="30">
        <v>0</v>
      </c>
      <c r="G100" s="30">
        <v>0</v>
      </c>
      <c r="H100" s="30">
        <f>D100*E100</f>
      </c>
      <c r="I100" s="30">
        <v>0</v>
      </c>
      <c r="J100" s="30">
        <v>0</v>
      </c>
      <c r="K100" s="30">
        <f>D100*I100</f>
      </c>
      <c r="L100" s="28"/>
    </row>
    <row r="101" spans="1:12" x14ac:dyDescent="0.25">
      <c r="A101" s="27" t="s">
        <v>17</v>
      </c>
      <c r="B101" s="28" t="s">
        <v>36</v>
      </c>
      <c r="C101" s="27" t="s">
        <v>30</v>
      </c>
      <c r="D101" s="29">
        <f t="shared" si="3"/>
      </c>
      <c r="E101" s="30">
        <v>0</v>
      </c>
      <c r="F101" s="30">
        <v>0</v>
      </c>
      <c r="G101" s="30">
        <v>0</v>
      </c>
      <c r="H101" s="30">
        <f>D101*E101</f>
      </c>
      <c r="I101" s="30">
        <v>0</v>
      </c>
      <c r="J101" s="30">
        <v>0</v>
      </c>
      <c r="K101" s="30">
        <f>D101*I101</f>
      </c>
      <c r="L101" s="28"/>
    </row>
    <row r="102" spans="1:12" x14ac:dyDescent="0.25">
      <c r="A102" s="27" t="s">
        <v>17</v>
      </c>
      <c r="B102" s="28" t="s">
        <v>37</v>
      </c>
      <c r="C102" s="27" t="s">
        <v>38</v>
      </c>
      <c r="D102" s="29">
        <f t="shared" si="3"/>
      </c>
      <c r="E102" s="30">
        <v>0</v>
      </c>
      <c r="F102" s="30">
        <v>0</v>
      </c>
      <c r="G102" s="30">
        <v>0</v>
      </c>
      <c r="H102" s="30">
        <f>D102*E102</f>
      </c>
      <c r="I102" s="30">
        <v>0</v>
      </c>
      <c r="J102" s="30">
        <v>0</v>
      </c>
      <c r="K102" s="30">
        <f>D102*I102</f>
      </c>
      <c r="L102" s="28"/>
    </row>
    <row r="103" spans="1:12" x14ac:dyDescent="0.25">
      <c r="A103" s="27" t="s">
        <v>17</v>
      </c>
      <c r="B103" s="28" t="s">
        <v>39</v>
      </c>
      <c r="C103" s="27" t="s">
        <v>40</v>
      </c>
      <c r="D103" s="29">
        <f t="shared" si="3"/>
      </c>
      <c r="E103" s="30">
        <v>0</v>
      </c>
      <c r="F103" s="30">
        <v>0</v>
      </c>
      <c r="G103" s="30">
        <v>0</v>
      </c>
      <c r="H103" s="30">
        <f>D103*E103</f>
      </c>
      <c r="I103" s="30">
        <v>0</v>
      </c>
      <c r="J103" s="30">
        <v>0</v>
      </c>
      <c r="K103" s="30">
        <f>D103*I103</f>
      </c>
      <c r="L103" s="28"/>
    </row>
    <row r="104" spans="1:12" x14ac:dyDescent="0.25">
      <c r="A104" s="27" t="s">
        <v>17</v>
      </c>
      <c r="B104" s="28" t="s">
        <v>41</v>
      </c>
      <c r="C104" s="27" t="s">
        <v>30</v>
      </c>
      <c r="D104" s="29">
        <f t="shared" si="3"/>
      </c>
      <c r="E104" s="30">
        <v>0</v>
      </c>
      <c r="F104" s="30">
        <v>0</v>
      </c>
      <c r="G104" s="30">
        <v>0</v>
      </c>
      <c r="H104" s="30">
        <f>D104*E104</f>
      </c>
      <c r="I104" s="30">
        <v>0</v>
      </c>
      <c r="J104" s="30">
        <v>0</v>
      </c>
      <c r="K104" s="30">
        <f>D104*I104</f>
      </c>
      <c r="L104" s="28"/>
    </row>
    <row r="105" spans="1:12" x14ac:dyDescent="0.25">
      <c r="A105" s="27" t="s">
        <v>17</v>
      </c>
      <c r="B105" s="28" t="s">
        <v>42</v>
      </c>
      <c r="C105" s="27" t="s">
        <v>38</v>
      </c>
      <c r="D105" s="29">
        <f t="shared" si="3"/>
      </c>
      <c r="E105" s="30">
        <v>0</v>
      </c>
      <c r="F105" s="30">
        <v>0</v>
      </c>
      <c r="G105" s="30">
        <v>0</v>
      </c>
      <c r="H105" s="30">
        <f>D105*E105</f>
      </c>
      <c r="I105" s="30">
        <v>0</v>
      </c>
      <c r="J105" s="30">
        <v>0</v>
      </c>
      <c r="K105" s="30">
        <f>D105*I105</f>
      </c>
      <c r="L105" s="28"/>
    </row>
    <row r="106" spans="1:12" x14ac:dyDescent="0.25">
      <c r="A106" s="27" t="s">
        <v>17</v>
      </c>
      <c r="B106" s="28" t="s">
        <v>43</v>
      </c>
      <c r="C106" s="27" t="s">
        <v>38</v>
      </c>
      <c r="D106" s="29"/>
      <c r="E106" s="30">
        <v>0</v>
      </c>
      <c r="F106" s="30">
        <v>0</v>
      </c>
      <c r="G106" s="30">
        <v>0</v>
      </c>
      <c r="H106" s="30">
        <f>D106*E106</f>
      </c>
      <c r="I106" s="30">
        <v>0</v>
      </c>
      <c r="J106" s="30">
        <v>0</v>
      </c>
      <c r="K106" s="30">
        <f>D106*I106</f>
      </c>
      <c r="L106" s="28"/>
    </row>
    <row r="107" spans="1:12" x14ac:dyDescent="0.25">
      <c r="A107" s="27" t="s">
        <v>17</v>
      </c>
      <c r="B107" s="28" t="s">
        <v>44</v>
      </c>
      <c r="C107" s="27" t="s">
        <v>38</v>
      </c>
      <c r="D107" s="29">
        <v>200000000</v>
      </c>
      <c r="E107" s="30">
        <v>0</v>
      </c>
      <c r="F107" s="30">
        <v>0</v>
      </c>
      <c r="G107" s="30">
        <v>0</v>
      </c>
      <c r="H107" s="30">
        <f>D107*E107</f>
      </c>
      <c r="I107" s="30">
        <v>0</v>
      </c>
      <c r="J107" s="30">
        <v>0</v>
      </c>
      <c r="K107" s="30">
        <f>D107*I107</f>
      </c>
      <c r="L107" s="28"/>
    </row>
    <row r="108" spans="1:12" x14ac:dyDescent="0.25">
      <c r="A108" s="36" t="s">
        <v>17</v>
      </c>
      <c r="B108" s="37" t="s">
        <v>45</v>
      </c>
      <c r="C108" s="36" t="s">
        <v>46</v>
      </c>
      <c r="D108" s="29">
        <f t="shared" si="3"/>
      </c>
      <c r="E108" s="38">
        <v>0</v>
      </c>
      <c r="F108" s="38">
        <v>0</v>
      </c>
      <c r="G108" s="38">
        <v>0</v>
      </c>
      <c r="H108" s="38">
        <f>D108*E108</f>
      </c>
      <c r="I108" s="38">
        <v>0</v>
      </c>
      <c r="J108" s="38">
        <v>0</v>
      </c>
      <c r="K108" s="38">
        <f>D108*I108</f>
      </c>
      <c r="L108" s="37"/>
    </row>
    <row r="109" ht="17.25" customHeight="1" spans="1:12" s="21" customFormat="1" x14ac:dyDescent="0.25">
      <c r="A109" s="22">
        <v>5</v>
      </c>
      <c r="B109" s="33" t="s">
        <v>52</v>
      </c>
      <c r="C109" s="34"/>
      <c r="D109" s="35"/>
      <c r="E109" s="25">
        <f>+E110+E111+E112</f>
      </c>
      <c r="F109" s="25">
        <f>+SUM(F110:F128)</f>
      </c>
      <c r="G109" s="25">
        <f>+G110+G111+G112</f>
      </c>
      <c r="H109" s="25">
        <f>+SUM(H110:H128)</f>
      </c>
      <c r="I109" s="25"/>
      <c r="J109" s="25"/>
      <c r="K109" s="25"/>
      <c r="L109" s="26"/>
    </row>
    <row r="110" spans="1:12" x14ac:dyDescent="0.25">
      <c r="A110" s="27" t="s">
        <v>17</v>
      </c>
      <c r="B110" s="28" t="s">
        <v>18</v>
      </c>
      <c r="C110" s="27" t="s">
        <v>19</v>
      </c>
      <c r="D110" s="29">
        <f>+D90</f>
      </c>
      <c r="E110" s="30">
        <v>0</v>
      </c>
      <c r="F110" s="30">
        <v>0</v>
      </c>
      <c r="G110" s="30">
        <v>0</v>
      </c>
      <c r="H110" s="30">
        <f>D110*E110</f>
      </c>
      <c r="I110" s="30">
        <v>0</v>
      </c>
      <c r="J110" s="30">
        <v>0</v>
      </c>
      <c r="K110" s="31">
        <f>D110*I110</f>
      </c>
      <c r="L110" s="28"/>
    </row>
    <row r="111" spans="1:12" x14ac:dyDescent="0.25">
      <c r="A111" s="27" t="s">
        <v>17</v>
      </c>
      <c r="B111" s="28" t="s">
        <v>20</v>
      </c>
      <c r="C111" s="27" t="s">
        <v>19</v>
      </c>
      <c r="D111" s="29">
        <f t="shared" ref="D111:D128" si="4">+D91</f>
      </c>
      <c r="E111" s="30">
        <v>0</v>
      </c>
      <c r="F111" s="30">
        <v>0</v>
      </c>
      <c r="G111" s="30">
        <v>0</v>
      </c>
      <c r="H111" s="30">
        <f>D111*E111</f>
      </c>
      <c r="I111" s="30">
        <v>0</v>
      </c>
      <c r="J111" s="30">
        <v>0</v>
      </c>
      <c r="K111" s="30">
        <f>D111*I111</f>
      </c>
      <c r="L111" s="28"/>
    </row>
    <row r="112" spans="1:12" x14ac:dyDescent="0.25">
      <c r="A112" s="27" t="s">
        <v>17</v>
      </c>
      <c r="B112" s="28" t="s">
        <v>21</v>
      </c>
      <c r="C112" s="27" t="s">
        <v>19</v>
      </c>
      <c r="D112" s="29">
        <f t="shared" si="4"/>
      </c>
      <c r="E112" s="30">
        <v>0</v>
      </c>
      <c r="F112" s="30">
        <v>0</v>
      </c>
      <c r="G112" s="30">
        <v>0</v>
      </c>
      <c r="H112" s="30">
        <f>D112*E112</f>
      </c>
      <c r="I112" s="30">
        <v>0</v>
      </c>
      <c r="J112" s="30">
        <v>0</v>
      </c>
      <c r="K112" s="30">
        <f>D112*I112</f>
      </c>
      <c r="L112" s="28"/>
    </row>
    <row r="113" spans="1:12" x14ac:dyDescent="0.25">
      <c r="A113" s="27" t="s">
        <v>17</v>
      </c>
      <c r="B113" s="28" t="s">
        <v>22</v>
      </c>
      <c r="C113" s="27" t="s">
        <v>23</v>
      </c>
      <c r="D113" s="29">
        <f t="shared" si="4"/>
      </c>
      <c r="E113" s="30">
        <v>0</v>
      </c>
      <c r="F113" s="30">
        <v>0</v>
      </c>
      <c r="G113" s="30">
        <v>0</v>
      </c>
      <c r="H113" s="30">
        <f>D113*E113</f>
      </c>
      <c r="I113" s="30">
        <v>0</v>
      </c>
      <c r="J113" s="30">
        <v>0</v>
      </c>
      <c r="K113" s="30">
        <f>D113*I113</f>
      </c>
      <c r="L113" s="28"/>
    </row>
    <row r="114" spans="1:12" x14ac:dyDescent="0.25">
      <c r="A114" s="27" t="s">
        <v>17</v>
      </c>
      <c r="B114" s="28" t="s">
        <v>24</v>
      </c>
      <c r="C114" s="27" t="s">
        <v>30</v>
      </c>
      <c r="D114" s="29">
        <f t="shared" si="4"/>
      </c>
      <c r="E114" s="30">
        <v>0</v>
      </c>
      <c r="F114" s="30">
        <v>0</v>
      </c>
      <c r="G114" s="30">
        <v>0</v>
      </c>
      <c r="H114" s="30">
        <f>D114*E114</f>
      </c>
      <c r="I114" s="30">
        <v>0</v>
      </c>
      <c r="J114" s="30">
        <v>0</v>
      </c>
      <c r="K114" s="30">
        <f>D114*I114</f>
      </c>
      <c r="L114" s="28"/>
    </row>
    <row r="115" hidden="1" spans="1:12" x14ac:dyDescent="0.25">
      <c r="A115" s="27" t="s">
        <v>26</v>
      </c>
      <c r="B115" s="28" t="s">
        <v>27</v>
      </c>
      <c r="C115" s="27" t="s">
        <v>28</v>
      </c>
      <c r="D115" s="29">
        <f t="shared" si="4"/>
      </c>
      <c r="E115" s="30">
        <v>0</v>
      </c>
      <c r="F115" s="30">
        <v>0</v>
      </c>
      <c r="G115" s="30">
        <v>0</v>
      </c>
      <c r="H115" s="30">
        <f>D115*E115</f>
      </c>
      <c r="I115" s="30">
        <v>0</v>
      </c>
      <c r="J115" s="30">
        <v>0</v>
      </c>
      <c r="K115" s="30">
        <f>D115*I115</f>
      </c>
      <c r="L115" s="28"/>
    </row>
    <row r="116" hidden="1" spans="1:12" x14ac:dyDescent="0.25">
      <c r="A116" s="27" t="s">
        <v>26</v>
      </c>
      <c r="B116" s="28" t="s">
        <v>29</v>
      </c>
      <c r="C116" s="27" t="s">
        <v>30</v>
      </c>
      <c r="D116" s="29">
        <f t="shared" si="4"/>
      </c>
      <c r="E116" s="30">
        <v>0</v>
      </c>
      <c r="F116" s="30">
        <v>0</v>
      </c>
      <c r="G116" s="30">
        <v>0</v>
      </c>
      <c r="H116" s="30">
        <f>D116*E116</f>
      </c>
      <c r="I116" s="30">
        <v>0</v>
      </c>
      <c r="J116" s="30">
        <v>0</v>
      </c>
      <c r="K116" s="30">
        <f>D116*I116</f>
      </c>
      <c r="L116" s="28"/>
    </row>
    <row r="117" spans="1:12" x14ac:dyDescent="0.25">
      <c r="A117" s="27" t="s">
        <v>17</v>
      </c>
      <c r="B117" s="28" t="s">
        <v>31</v>
      </c>
      <c r="C117" s="27" t="s">
        <v>19</v>
      </c>
      <c r="D117" s="29">
        <v>500000</v>
      </c>
      <c r="E117" s="30">
        <v>0</v>
      </c>
      <c r="F117" s="30">
        <v>0</v>
      </c>
      <c r="G117" s="30">
        <v>0</v>
      </c>
      <c r="H117" s="30">
        <f>D117*E117</f>
      </c>
      <c r="I117" s="30">
        <v>0</v>
      </c>
      <c r="J117" s="30">
        <v>0</v>
      </c>
      <c r="K117" s="30">
        <f>D117*I117</f>
      </c>
      <c r="L117" s="28"/>
    </row>
    <row r="118" spans="1:12" x14ac:dyDescent="0.25">
      <c r="A118" s="27" t="s">
        <v>17</v>
      </c>
      <c r="B118" s="28" t="s">
        <v>32</v>
      </c>
      <c r="C118" s="27" t="s">
        <v>48</v>
      </c>
      <c r="D118" s="29">
        <v>500000</v>
      </c>
      <c r="E118" s="30">
        <v>0</v>
      </c>
      <c r="F118" s="30">
        <v>0</v>
      </c>
      <c r="G118" s="30">
        <v>0</v>
      </c>
      <c r="H118" s="30">
        <f>D118*E118</f>
      </c>
      <c r="I118" s="30">
        <v>0</v>
      </c>
      <c r="J118" s="30">
        <v>0</v>
      </c>
      <c r="K118" s="30">
        <f>D118*I118</f>
      </c>
      <c r="L118" s="28"/>
    </row>
    <row r="119" spans="1:12" x14ac:dyDescent="0.25">
      <c r="A119" s="27" t="s">
        <v>17</v>
      </c>
      <c r="B119" s="28" t="s">
        <v>33</v>
      </c>
      <c r="C119" s="27" t="s">
        <v>48</v>
      </c>
      <c r="D119" s="29">
        <f t="shared" si="4"/>
      </c>
      <c r="E119" s="30">
        <v>0</v>
      </c>
      <c r="F119" s="30">
        <v>0</v>
      </c>
      <c r="G119" s="30">
        <v>0</v>
      </c>
      <c r="H119" s="30">
        <f>D119*E119</f>
      </c>
      <c r="I119" s="30">
        <v>0</v>
      </c>
      <c r="J119" s="30">
        <v>0</v>
      </c>
      <c r="K119" s="30">
        <f>D119*I119</f>
      </c>
      <c r="L119" s="28"/>
    </row>
    <row r="120" spans="1:12" x14ac:dyDescent="0.25">
      <c r="A120" s="27" t="s">
        <v>17</v>
      </c>
      <c r="B120" s="28" t="s">
        <v>34</v>
      </c>
      <c r="C120" s="27" t="s">
        <v>30</v>
      </c>
      <c r="D120" s="29">
        <f t="shared" si="4"/>
      </c>
      <c r="E120" s="30">
        <v>0</v>
      </c>
      <c r="F120" s="30">
        <v>0</v>
      </c>
      <c r="G120" s="30">
        <v>0</v>
      </c>
      <c r="H120" s="30">
        <f>D120*E120</f>
      </c>
      <c r="I120" s="30">
        <v>0</v>
      </c>
      <c r="J120" s="30">
        <v>0</v>
      </c>
      <c r="K120" s="30">
        <f>D120*I120</f>
      </c>
      <c r="L120" s="28"/>
    </row>
    <row r="121" spans="1:12" x14ac:dyDescent="0.25">
      <c r="A121" s="27" t="s">
        <v>17</v>
      </c>
      <c r="B121" s="28" t="s">
        <v>36</v>
      </c>
      <c r="C121" s="27" t="s">
        <v>30</v>
      </c>
      <c r="D121" s="29">
        <f t="shared" si="4"/>
      </c>
      <c r="E121" s="30">
        <v>0</v>
      </c>
      <c r="F121" s="30">
        <v>0</v>
      </c>
      <c r="G121" s="30">
        <v>0</v>
      </c>
      <c r="H121" s="30">
        <f>D121*E121</f>
      </c>
      <c r="I121" s="30">
        <v>0</v>
      </c>
      <c r="J121" s="30">
        <v>0</v>
      </c>
      <c r="K121" s="30">
        <f>D121*I121</f>
      </c>
      <c r="L121" s="28"/>
    </row>
    <row r="122" spans="1:12" x14ac:dyDescent="0.25">
      <c r="A122" s="27" t="s">
        <v>17</v>
      </c>
      <c r="B122" s="28" t="s">
        <v>37</v>
      </c>
      <c r="C122" s="27" t="s">
        <v>38</v>
      </c>
      <c r="D122" s="29">
        <f t="shared" si="4"/>
      </c>
      <c r="E122" s="30">
        <v>0</v>
      </c>
      <c r="F122" s="30">
        <v>0</v>
      </c>
      <c r="G122" s="30">
        <v>0</v>
      </c>
      <c r="H122" s="30">
        <f>D122*E122</f>
      </c>
      <c r="I122" s="30">
        <v>0</v>
      </c>
      <c r="J122" s="30">
        <v>0</v>
      </c>
      <c r="K122" s="30">
        <f>D122*I122</f>
      </c>
      <c r="L122" s="28"/>
    </row>
    <row r="123" spans="1:12" x14ac:dyDescent="0.25">
      <c r="A123" s="27" t="s">
        <v>17</v>
      </c>
      <c r="B123" s="28" t="s">
        <v>39</v>
      </c>
      <c r="C123" s="27" t="s">
        <v>40</v>
      </c>
      <c r="D123" s="29">
        <f t="shared" si="4"/>
      </c>
      <c r="E123" s="30">
        <v>0</v>
      </c>
      <c r="F123" s="30">
        <v>0</v>
      </c>
      <c r="G123" s="30">
        <v>0</v>
      </c>
      <c r="H123" s="30">
        <f>D123*E123</f>
      </c>
      <c r="I123" s="30">
        <v>0</v>
      </c>
      <c r="J123" s="30">
        <v>0</v>
      </c>
      <c r="K123" s="30">
        <f>D123*I123</f>
      </c>
      <c r="L123" s="28"/>
    </row>
    <row r="124" spans="1:12" x14ac:dyDescent="0.25">
      <c r="A124" s="27" t="s">
        <v>17</v>
      </c>
      <c r="B124" s="28" t="s">
        <v>41</v>
      </c>
      <c r="C124" s="27" t="s">
        <v>30</v>
      </c>
      <c r="D124" s="29">
        <f t="shared" si="4"/>
      </c>
      <c r="E124" s="30">
        <v>0</v>
      </c>
      <c r="F124" s="30">
        <v>0</v>
      </c>
      <c r="G124" s="30">
        <v>0</v>
      </c>
      <c r="H124" s="30">
        <f>D124*E124</f>
      </c>
      <c r="I124" s="30">
        <v>0</v>
      </c>
      <c r="J124" s="30">
        <v>0</v>
      </c>
      <c r="K124" s="30">
        <f>D124*I124</f>
      </c>
      <c r="L124" s="28"/>
    </row>
    <row r="125" spans="1:12" x14ac:dyDescent="0.25">
      <c r="A125" s="27" t="s">
        <v>17</v>
      </c>
      <c r="B125" s="28" t="s">
        <v>42</v>
      </c>
      <c r="C125" s="27" t="s">
        <v>38</v>
      </c>
      <c r="D125" s="29">
        <f t="shared" si="4"/>
      </c>
      <c r="E125" s="30">
        <v>0</v>
      </c>
      <c r="F125" s="30">
        <v>0</v>
      </c>
      <c r="G125" s="30">
        <v>0</v>
      </c>
      <c r="H125" s="30">
        <f>D125*E125</f>
      </c>
      <c r="I125" s="30">
        <v>0</v>
      </c>
      <c r="J125" s="30">
        <v>0</v>
      </c>
      <c r="K125" s="30">
        <f>D125*I125</f>
      </c>
      <c r="L125" s="28"/>
    </row>
    <row r="126" spans="1:12" x14ac:dyDescent="0.25">
      <c r="A126" s="27" t="s">
        <v>17</v>
      </c>
      <c r="B126" s="28" t="s">
        <v>43</v>
      </c>
      <c r="C126" s="27" t="s">
        <v>38</v>
      </c>
      <c r="D126" s="29">
        <f t="shared" si="4"/>
      </c>
      <c r="E126" s="30">
        <v>0</v>
      </c>
      <c r="F126" s="30">
        <v>0</v>
      </c>
      <c r="G126" s="30">
        <v>0</v>
      </c>
      <c r="H126" s="30">
        <f>D126*E126</f>
      </c>
      <c r="I126" s="30">
        <v>0</v>
      </c>
      <c r="J126" s="30">
        <v>0</v>
      </c>
      <c r="K126" s="30">
        <f>D126*I126</f>
      </c>
      <c r="L126" s="28"/>
    </row>
    <row r="127" spans="1:12" x14ac:dyDescent="0.25">
      <c r="A127" s="27" t="s">
        <v>17</v>
      </c>
      <c r="B127" s="28" t="s">
        <v>44</v>
      </c>
      <c r="C127" s="27" t="s">
        <v>38</v>
      </c>
      <c r="D127" s="29">
        <f t="shared" si="4"/>
      </c>
      <c r="E127" s="30">
        <v>0</v>
      </c>
      <c r="F127" s="30">
        <v>0</v>
      </c>
      <c r="G127" s="30">
        <v>0</v>
      </c>
      <c r="H127" s="30">
        <f>D127*E127</f>
      </c>
      <c r="I127" s="30">
        <v>0</v>
      </c>
      <c r="J127" s="30">
        <v>0</v>
      </c>
      <c r="K127" s="30">
        <f>D127*I127</f>
      </c>
      <c r="L127" s="28"/>
    </row>
    <row r="128" spans="1:12" x14ac:dyDescent="0.25">
      <c r="A128" s="36" t="s">
        <v>17</v>
      </c>
      <c r="B128" s="37" t="s">
        <v>45</v>
      </c>
      <c r="C128" s="36" t="s">
        <v>46</v>
      </c>
      <c r="D128" s="39">
        <f t="shared" si="4"/>
      </c>
      <c r="E128" s="38">
        <v>0</v>
      </c>
      <c r="F128" s="38">
        <v>0</v>
      </c>
      <c r="G128" s="38">
        <v>0</v>
      </c>
      <c r="H128" s="38">
        <f>D128*E128</f>
      </c>
      <c r="I128" s="38">
        <v>0</v>
      </c>
      <c r="J128" s="38">
        <v>0</v>
      </c>
      <c r="K128" s="38">
        <f>D128*I128</f>
      </c>
      <c r="L128" s="37"/>
    </row>
    <row r="129" spans="2:2" x14ac:dyDescent="0.25">
      <c r="B129" s="2"/>
    </row>
    <row r="131" spans="2:12" x14ac:dyDescent="0.25">
      <c r="B131" s="20"/>
      <c r="C131" s="40" t="s">
        <v>53</v>
      </c>
      <c r="D131" s="41"/>
      <c r="E131" s="42">
        <f>+SUM(E132:E133)</f>
      </c>
      <c r="F131" s="42">
        <f>+SUM(F132:F133)</f>
      </c>
      <c r="G131" s="42">
        <f>+SUM(G132:G133)</f>
      </c>
      <c r="H131" s="42">
        <f>+SUM(H132:H133)</f>
      </c>
      <c r="I131" s="20"/>
      <c r="J131" s="20"/>
      <c r="K131" s="20"/>
      <c r="L131" s="20"/>
    </row>
    <row r="132" spans="1:12" x14ac:dyDescent="0.25">
      <c r="A132" s="43"/>
      <c r="B132" s="20" t="s">
        <v>54</v>
      </c>
      <c r="C132" s="44"/>
      <c r="D132" s="45"/>
      <c r="E132" s="46">
        <f>+E7+E28+E48</f>
      </c>
      <c r="F132" s="46">
        <f>+F7+F28+F48</f>
      </c>
      <c r="G132" s="46">
        <f>+G7+G28+G48</f>
      </c>
      <c r="H132" s="46">
        <f>+H7+H28+H48-H18</f>
      </c>
      <c r="I132" s="46">
        <f>+H18</f>
      </c>
      <c r="J132" s="20"/>
      <c r="K132" s="20"/>
      <c r="L132" s="20"/>
    </row>
    <row r="133" spans="1:12" x14ac:dyDescent="0.25">
      <c r="A133" s="43"/>
      <c r="B133" s="20" t="s">
        <v>55</v>
      </c>
      <c r="C133" s="44"/>
      <c r="D133" s="45"/>
      <c r="E133" s="46">
        <f>+E109+E89+E69</f>
      </c>
      <c r="F133" s="46">
        <f>+F109+F89+F69</f>
      </c>
      <c r="G133" s="46">
        <f>+G109+G89+G69</f>
      </c>
      <c r="H133" s="46">
        <f>+H109+H89+H69-H114-H105</f>
      </c>
      <c r="I133" s="46">
        <f>+H114</f>
      </c>
      <c r="J133" s="20"/>
      <c r="K133" s="20"/>
      <c r="L133" s="20"/>
    </row>
    <row r="134" spans="1:12" x14ac:dyDescent="0.25">
      <c r="A134" s="44"/>
      <c r="B134" s="20"/>
      <c r="C134" s="44"/>
      <c r="D134" s="45"/>
      <c r="E134" s="20"/>
      <c r="F134" s="20"/>
      <c r="G134" s="20"/>
      <c r="H134" s="20"/>
      <c r="I134" s="20"/>
      <c r="J134" s="20"/>
      <c r="K134" s="20"/>
      <c r="L134" s="20"/>
    </row>
    <row r="135" spans="1:12" x14ac:dyDescent="0.25">
      <c r="A135" s="44"/>
      <c r="B135" s="20"/>
      <c r="C135" s="44"/>
      <c r="D135" s="45"/>
      <c r="E135" s="20"/>
      <c r="F135" s="20"/>
      <c r="G135" s="20"/>
      <c r="H135" s="20"/>
      <c r="I135" s="20"/>
      <c r="J135" s="20"/>
      <c r="K135" s="20"/>
      <c r="L135" s="20"/>
    </row>
    <row r="136" spans="1:12" x14ac:dyDescent="0.25">
      <c r="A136" s="47"/>
      <c r="B136" s="48" t="s">
        <v>56</v>
      </c>
      <c r="C136" s="47"/>
      <c r="D136" s="49"/>
      <c r="E136" s="50"/>
      <c r="F136" s="50"/>
      <c r="G136" s="50"/>
      <c r="H136" s="50"/>
      <c r="I136" s="50"/>
      <c r="J136" s="50"/>
      <c r="K136" s="50"/>
      <c r="L136" s="50"/>
    </row>
    <row r="137" spans="1:12" x14ac:dyDescent="0.25">
      <c r="A137" s="27" t="s">
        <v>17</v>
      </c>
      <c r="B137" s="28" t="s">
        <v>22</v>
      </c>
      <c r="C137" s="27" t="s">
        <v>23</v>
      </c>
      <c r="D137" s="29"/>
      <c r="E137" s="30">
        <f>+E11+E32+E52</f>
      </c>
      <c r="F137" s="30">
        <f t="shared" ref="F137:G137" si="5">+F11+F32+F52</f>
      </c>
      <c r="G137" s="30">
        <f t="shared" si="5"/>
      </c>
      <c r="H137" s="30"/>
      <c r="I137" s="30"/>
      <c r="J137" s="30"/>
      <c r="K137" s="30"/>
      <c r="L137" s="28"/>
    </row>
    <row r="138" spans="1:12" x14ac:dyDescent="0.25">
      <c r="A138" s="27" t="s">
        <v>17</v>
      </c>
      <c r="B138" s="28" t="s">
        <v>24</v>
      </c>
      <c r="C138" s="27" t="s">
        <v>30</v>
      </c>
      <c r="D138" s="29"/>
      <c r="E138" s="30">
        <f>+E12+E33+E53</f>
      </c>
      <c r="F138" s="30">
        <f t="shared" ref="F138:G138" si="6">+F12+F33+F53</f>
      </c>
      <c r="G138" s="30">
        <f t="shared" si="6"/>
      </c>
      <c r="H138" s="30"/>
      <c r="I138" s="30"/>
      <c r="J138" s="30"/>
      <c r="K138" s="30"/>
      <c r="L138" s="28"/>
    </row>
    <row r="139" spans="1:12" x14ac:dyDescent="0.25">
      <c r="A139" s="27" t="s">
        <v>26</v>
      </c>
      <c r="B139" s="28" t="s">
        <v>27</v>
      </c>
      <c r="C139" s="27" t="s">
        <v>28</v>
      </c>
      <c r="D139" s="29"/>
      <c r="E139" s="30">
        <f t="shared" ref="E139:G139" si="7">+E13+E34+E54</f>
      </c>
      <c r="F139" s="30">
        <f t="shared" si="7"/>
      </c>
      <c r="G139" s="30">
        <f t="shared" si="7"/>
      </c>
      <c r="H139" s="30"/>
      <c r="I139" s="30"/>
      <c r="J139" s="30"/>
      <c r="K139" s="30"/>
      <c r="L139" s="28"/>
    </row>
    <row r="140" spans="1:12" x14ac:dyDescent="0.25">
      <c r="A140" s="27" t="s">
        <v>26</v>
      </c>
      <c r="B140" s="28" t="s">
        <v>29</v>
      </c>
      <c r="C140" s="27" t="s">
        <v>30</v>
      </c>
      <c r="D140" s="29"/>
      <c r="E140" s="30">
        <f t="shared" ref="E140:G140" si="8">+E14+E35+E55</f>
      </c>
      <c r="F140" s="30">
        <f t="shared" si="8"/>
      </c>
      <c r="G140" s="30">
        <f t="shared" si="8"/>
      </c>
      <c r="H140" s="30"/>
      <c r="I140" s="30"/>
      <c r="J140" s="30"/>
      <c r="K140" s="30"/>
      <c r="L140" s="28"/>
    </row>
    <row r="141" spans="1:12" x14ac:dyDescent="0.25">
      <c r="A141" s="27" t="s">
        <v>17</v>
      </c>
      <c r="B141" s="28" t="s">
        <v>31</v>
      </c>
      <c r="C141" s="27" t="s">
        <v>19</v>
      </c>
      <c r="D141" s="29"/>
      <c r="E141" s="30">
        <f t="shared" ref="E141:G141" si="9">+E15+E36+E56</f>
      </c>
      <c r="F141" s="30">
        <f t="shared" si="9"/>
      </c>
      <c r="G141" s="30">
        <f t="shared" si="9"/>
      </c>
      <c r="H141" s="30"/>
      <c r="I141" s="30"/>
      <c r="J141" s="30"/>
      <c r="K141" s="30"/>
      <c r="L141" s="28"/>
    </row>
    <row r="142" spans="1:12" x14ac:dyDescent="0.25">
      <c r="A142" s="27" t="s">
        <v>17</v>
      </c>
      <c r="B142" s="28" t="s">
        <v>32</v>
      </c>
      <c r="C142" s="27" t="s">
        <v>48</v>
      </c>
      <c r="D142" s="29"/>
      <c r="E142" s="30">
        <f t="shared" ref="E142:G142" si="10">+E16+E37+E57</f>
      </c>
      <c r="F142" s="30">
        <f t="shared" si="10"/>
      </c>
      <c r="G142" s="30">
        <f t="shared" si="10"/>
      </c>
      <c r="H142" s="30"/>
      <c r="I142" s="30"/>
      <c r="J142" s="30"/>
      <c r="K142" s="30"/>
      <c r="L142" s="28"/>
    </row>
    <row r="143" spans="1:12" x14ac:dyDescent="0.25">
      <c r="A143" s="27" t="s">
        <v>17</v>
      </c>
      <c r="B143" s="28" t="s">
        <v>33</v>
      </c>
      <c r="C143" s="27" t="s">
        <v>48</v>
      </c>
      <c r="D143" s="29"/>
      <c r="E143" s="30">
        <f t="shared" ref="E143:G143" si="11">+E17+E38+E58</f>
      </c>
      <c r="F143" s="30">
        <f t="shared" si="11"/>
      </c>
      <c r="G143" s="30">
        <f t="shared" si="11"/>
      </c>
      <c r="H143" s="30"/>
      <c r="I143" s="30"/>
      <c r="J143" s="30"/>
      <c r="K143" s="30"/>
      <c r="L143" s="28"/>
    </row>
    <row r="144" spans="1:12" x14ac:dyDescent="0.25">
      <c r="A144" s="27" t="s">
        <v>17</v>
      </c>
      <c r="B144" s="28" t="s">
        <v>34</v>
      </c>
      <c r="C144" s="27" t="s">
        <v>30</v>
      </c>
      <c r="D144" s="29"/>
      <c r="E144" s="30">
        <f t="shared" ref="E144:G144" si="12">+E18+E39+E59</f>
      </c>
      <c r="F144" s="30">
        <f t="shared" si="12"/>
      </c>
      <c r="G144" s="30">
        <f t="shared" si="12"/>
      </c>
      <c r="H144" s="30"/>
      <c r="I144" s="30"/>
      <c r="J144" s="30"/>
      <c r="K144" s="30"/>
      <c r="L144" s="28"/>
    </row>
    <row r="145" spans="1:12" x14ac:dyDescent="0.25">
      <c r="A145" s="27" t="s">
        <v>17</v>
      </c>
      <c r="B145" s="28" t="s">
        <v>36</v>
      </c>
      <c r="C145" s="27" t="s">
        <v>30</v>
      </c>
      <c r="D145" s="29"/>
      <c r="E145" s="30">
        <f t="shared" ref="E145:G145" si="13">+E20+E40+E61</f>
      </c>
      <c r="F145" s="30">
        <f t="shared" si="13"/>
      </c>
      <c r="G145" s="30">
        <f t="shared" si="13"/>
      </c>
      <c r="H145" s="30"/>
      <c r="I145" s="30"/>
      <c r="J145" s="30"/>
      <c r="K145" s="30"/>
      <c r="L145" s="28"/>
    </row>
    <row r="146" spans="1:12" x14ac:dyDescent="0.25">
      <c r="A146" s="27" t="s">
        <v>17</v>
      </c>
      <c r="B146" s="28" t="s">
        <v>37</v>
      </c>
      <c r="C146" s="27" t="s">
        <v>38</v>
      </c>
      <c r="D146" s="29"/>
      <c r="E146" s="30">
        <f t="shared" ref="E146:G146" si="14">+E21+E41+E62</f>
      </c>
      <c r="F146" s="30">
        <f t="shared" si="14"/>
      </c>
      <c r="G146" s="30">
        <f t="shared" si="14"/>
      </c>
      <c r="H146" s="30"/>
      <c r="I146" s="30"/>
      <c r="J146" s="30"/>
      <c r="K146" s="30"/>
      <c r="L146" s="28"/>
    </row>
    <row r="147" spans="1:12" x14ac:dyDescent="0.25">
      <c r="A147" s="27" t="s">
        <v>17</v>
      </c>
      <c r="B147" s="28" t="s">
        <v>39</v>
      </c>
      <c r="C147" s="27" t="s">
        <v>40</v>
      </c>
      <c r="D147" s="29"/>
      <c r="E147" s="30">
        <f t="shared" ref="E147:G147" si="15">+E22+E42+E63</f>
      </c>
      <c r="F147" s="30">
        <f t="shared" si="15"/>
      </c>
      <c r="G147" s="30">
        <f t="shared" si="15"/>
      </c>
      <c r="H147" s="30"/>
      <c r="I147" s="30"/>
      <c r="J147" s="30"/>
      <c r="K147" s="30"/>
      <c r="L147" s="28"/>
    </row>
    <row r="148" spans="1:12" x14ac:dyDescent="0.25">
      <c r="A148" s="27" t="s">
        <v>17</v>
      </c>
      <c r="B148" s="28" t="s">
        <v>41</v>
      </c>
      <c r="C148" s="27" t="s">
        <v>30</v>
      </c>
      <c r="D148" s="29"/>
      <c r="E148" s="30">
        <f t="shared" ref="E148:G148" si="16">+E23+E43+E64</f>
      </c>
      <c r="F148" s="30">
        <f t="shared" si="16"/>
      </c>
      <c r="G148" s="30">
        <f t="shared" si="16"/>
      </c>
      <c r="H148" s="30"/>
      <c r="I148" s="30"/>
      <c r="J148" s="30"/>
      <c r="K148" s="30"/>
      <c r="L148" s="28"/>
    </row>
    <row r="149" spans="1:12" x14ac:dyDescent="0.25">
      <c r="A149" s="27" t="s">
        <v>17</v>
      </c>
      <c r="B149" s="28" t="s">
        <v>42</v>
      </c>
      <c r="C149" s="27" t="s">
        <v>38</v>
      </c>
      <c r="D149" s="29"/>
      <c r="E149" s="30">
        <f t="shared" ref="E149:G149" si="17">+E24+E44+E65</f>
      </c>
      <c r="F149" s="30">
        <f t="shared" si="17"/>
      </c>
      <c r="G149" s="30">
        <f t="shared" si="17"/>
      </c>
      <c r="H149" s="30"/>
      <c r="I149" s="30"/>
      <c r="J149" s="30"/>
      <c r="K149" s="30"/>
      <c r="L149" s="28"/>
    </row>
    <row r="150" spans="1:12" x14ac:dyDescent="0.25">
      <c r="A150" s="27" t="s">
        <v>17</v>
      </c>
      <c r="B150" s="28" t="s">
        <v>43</v>
      </c>
      <c r="C150" s="27" t="s">
        <v>38</v>
      </c>
      <c r="D150" s="29"/>
      <c r="E150" s="30">
        <f t="shared" ref="E150:G150" si="18">+E25+E45+E66</f>
      </c>
      <c r="F150" s="30">
        <f t="shared" si="18"/>
      </c>
      <c r="G150" s="30">
        <f t="shared" si="18"/>
      </c>
      <c r="H150" s="30"/>
      <c r="I150" s="30"/>
      <c r="J150" s="30"/>
      <c r="K150" s="30"/>
      <c r="L150" s="28"/>
    </row>
    <row r="151" spans="1:12" x14ac:dyDescent="0.25">
      <c r="A151" s="27" t="s">
        <v>17</v>
      </c>
      <c r="B151" s="28" t="s">
        <v>44</v>
      </c>
      <c r="C151" s="27" t="s">
        <v>38</v>
      </c>
      <c r="D151" s="29"/>
      <c r="E151" s="30">
        <f t="shared" ref="E151:G151" si="19">+E26+E46+E67</f>
      </c>
      <c r="F151" s="30">
        <f t="shared" si="19"/>
      </c>
      <c r="G151" s="30">
        <f t="shared" si="19"/>
      </c>
      <c r="H151" s="30"/>
      <c r="I151" s="30"/>
      <c r="J151" s="30"/>
      <c r="K151" s="30"/>
      <c r="L151" s="28"/>
    </row>
    <row r="152" spans="1:12" x14ac:dyDescent="0.25">
      <c r="A152" s="36" t="s">
        <v>17</v>
      </c>
      <c r="B152" s="37" t="s">
        <v>45</v>
      </c>
      <c r="C152" s="36" t="s">
        <v>46</v>
      </c>
      <c r="D152" s="39"/>
      <c r="E152" s="30">
        <f t="shared" ref="E152:G152" si="20">+E27+E47+E68</f>
      </c>
      <c r="F152" s="30">
        <f t="shared" si="20"/>
      </c>
      <c r="G152" s="30">
        <f t="shared" si="20"/>
      </c>
      <c r="H152" s="38"/>
      <c r="I152" s="38"/>
      <c r="J152" s="38"/>
      <c r="K152" s="38"/>
      <c r="L152" s="37"/>
    </row>
    <row r="153" spans="1:12" x14ac:dyDescent="0.25">
      <c r="A153" s="44"/>
      <c r="B153" s="20"/>
      <c r="C153" s="44"/>
      <c r="D153" s="45"/>
      <c r="E153" s="20"/>
      <c r="F153" s="20"/>
      <c r="G153" s="20"/>
      <c r="H153" s="20"/>
      <c r="I153" s="20"/>
      <c r="J153" s="20"/>
      <c r="K153" s="20"/>
      <c r="L153" s="20"/>
    </row>
    <row r="154" spans="1:12" x14ac:dyDescent="0.25">
      <c r="A154" s="47"/>
      <c r="B154" s="48" t="s">
        <v>57</v>
      </c>
      <c r="C154" s="47"/>
      <c r="D154" s="49"/>
      <c r="E154" s="50"/>
      <c r="F154" s="51"/>
      <c r="G154" s="51"/>
      <c r="H154" s="50"/>
      <c r="I154" s="50"/>
      <c r="J154" s="50"/>
      <c r="K154" s="50"/>
      <c r="L154" s="50"/>
    </row>
    <row r="155" spans="1:12" x14ac:dyDescent="0.25">
      <c r="A155" s="27" t="s">
        <v>17</v>
      </c>
      <c r="B155" s="28" t="s">
        <v>22</v>
      </c>
      <c r="C155" s="27" t="s">
        <v>23</v>
      </c>
      <c r="D155" s="29"/>
      <c r="E155" s="30">
        <f>+E73+E93+E113</f>
      </c>
      <c r="F155" s="30">
        <f t="shared" ref="F155:G155" si="21">+F73+F93+F113</f>
      </c>
      <c r="G155" s="30">
        <f t="shared" si="21"/>
      </c>
      <c r="H155" s="30"/>
      <c r="I155" s="30"/>
      <c r="J155" s="30"/>
      <c r="K155" s="30"/>
      <c r="L155" s="28"/>
    </row>
    <row r="156" spans="1:12" x14ac:dyDescent="0.25">
      <c r="A156" s="27" t="s">
        <v>17</v>
      </c>
      <c r="B156" s="28" t="s">
        <v>24</v>
      </c>
      <c r="C156" s="27" t="s">
        <v>30</v>
      </c>
      <c r="D156" s="29"/>
      <c r="E156" s="30">
        <f t="shared" ref="E156:G156" si="22">+E74+E94+E114</f>
      </c>
      <c r="F156" s="30">
        <f t="shared" si="22"/>
      </c>
      <c r="G156" s="30">
        <f t="shared" si="22"/>
      </c>
      <c r="H156" s="30"/>
      <c r="I156" s="30"/>
      <c r="J156" s="30"/>
      <c r="K156" s="30"/>
      <c r="L156" s="28"/>
    </row>
    <row r="157" spans="1:12" x14ac:dyDescent="0.25">
      <c r="A157" s="27" t="s">
        <v>26</v>
      </c>
      <c r="B157" s="28" t="s">
        <v>27</v>
      </c>
      <c r="C157" s="27" t="s">
        <v>28</v>
      </c>
      <c r="D157" s="29"/>
      <c r="E157" s="30">
        <f t="shared" ref="E157:G157" si="23">+E75+E95+E115</f>
      </c>
      <c r="F157" s="30">
        <f t="shared" si="23"/>
      </c>
      <c r="G157" s="30">
        <f t="shared" si="23"/>
      </c>
      <c r="H157" s="30"/>
      <c r="I157" s="30"/>
      <c r="J157" s="30"/>
      <c r="K157" s="30"/>
      <c r="L157" s="28"/>
    </row>
    <row r="158" spans="1:12" x14ac:dyDescent="0.25">
      <c r="A158" s="27" t="s">
        <v>26</v>
      </c>
      <c r="B158" s="28" t="s">
        <v>29</v>
      </c>
      <c r="C158" s="27" t="s">
        <v>30</v>
      </c>
      <c r="D158" s="29"/>
      <c r="E158" s="30">
        <f t="shared" ref="E158:G158" si="24">+E76+E96+E116</f>
      </c>
      <c r="F158" s="30">
        <f t="shared" si="24"/>
      </c>
      <c r="G158" s="30">
        <f t="shared" si="24"/>
      </c>
      <c r="H158" s="30"/>
      <c r="I158" s="30"/>
      <c r="J158" s="30"/>
      <c r="K158" s="30"/>
      <c r="L158" s="28"/>
    </row>
    <row r="159" spans="1:12" x14ac:dyDescent="0.25">
      <c r="A159" s="27" t="s">
        <v>17</v>
      </c>
      <c r="B159" s="28" t="s">
        <v>31</v>
      </c>
      <c r="C159" s="27" t="s">
        <v>19</v>
      </c>
      <c r="D159" s="29"/>
      <c r="E159" s="30">
        <f t="shared" ref="E159:G159" si="25">+E77+E97+E117</f>
      </c>
      <c r="F159" s="30">
        <f t="shared" si="25"/>
      </c>
      <c r="G159" s="30">
        <f t="shared" si="25"/>
      </c>
      <c r="H159" s="30"/>
      <c r="I159" s="30"/>
      <c r="J159" s="30"/>
      <c r="K159" s="30"/>
      <c r="L159" s="28"/>
    </row>
    <row r="160" spans="1:12" x14ac:dyDescent="0.25">
      <c r="A160" s="27" t="s">
        <v>17</v>
      </c>
      <c r="B160" s="28" t="s">
        <v>32</v>
      </c>
      <c r="C160" s="27" t="s">
        <v>48</v>
      </c>
      <c r="D160" s="29"/>
      <c r="E160" s="30">
        <f t="shared" ref="E160:G160" si="26">+E78+E98+E118</f>
      </c>
      <c r="F160" s="30">
        <f t="shared" si="26"/>
      </c>
      <c r="G160" s="30">
        <f t="shared" si="26"/>
      </c>
      <c r="H160" s="30"/>
      <c r="I160" s="30"/>
      <c r="J160" s="30"/>
      <c r="K160" s="30"/>
      <c r="L160" s="28"/>
    </row>
    <row r="161" spans="1:12" x14ac:dyDescent="0.25">
      <c r="A161" s="27" t="s">
        <v>17</v>
      </c>
      <c r="B161" s="28" t="s">
        <v>33</v>
      </c>
      <c r="C161" s="27" t="s">
        <v>48</v>
      </c>
      <c r="D161" s="29"/>
      <c r="E161" s="30">
        <f t="shared" ref="E161:G161" si="27">+E79+E99+E119</f>
      </c>
      <c r="F161" s="30">
        <f t="shared" si="27"/>
      </c>
      <c r="G161" s="30">
        <f t="shared" si="27"/>
      </c>
      <c r="H161" s="30"/>
      <c r="I161" s="30"/>
      <c r="J161" s="30"/>
      <c r="K161" s="30"/>
      <c r="L161" s="28"/>
    </row>
    <row r="162" spans="1:12" x14ac:dyDescent="0.25">
      <c r="A162" s="27" t="s">
        <v>17</v>
      </c>
      <c r="B162" s="28" t="s">
        <v>34</v>
      </c>
      <c r="C162" s="27" t="s">
        <v>30</v>
      </c>
      <c r="D162" s="29"/>
      <c r="E162" s="30">
        <f t="shared" ref="E162:G162" si="28">+E80+E100+E120</f>
      </c>
      <c r="F162" s="30">
        <f t="shared" si="28"/>
      </c>
      <c r="G162" s="30">
        <f t="shared" si="28"/>
      </c>
      <c r="H162" s="30"/>
      <c r="I162" s="30"/>
      <c r="J162" s="30"/>
      <c r="K162" s="30"/>
      <c r="L162" s="28"/>
    </row>
    <row r="163" spans="1:12" x14ac:dyDescent="0.25">
      <c r="A163" s="27" t="s">
        <v>17</v>
      </c>
      <c r="B163" s="28" t="s">
        <v>36</v>
      </c>
      <c r="C163" s="27" t="s">
        <v>30</v>
      </c>
      <c r="D163" s="29"/>
      <c r="E163" s="30">
        <f t="shared" ref="E163:G163" si="29">+E81+E101+E121</f>
      </c>
      <c r="F163" s="30">
        <f t="shared" si="29"/>
      </c>
      <c r="G163" s="30">
        <f t="shared" si="29"/>
      </c>
      <c r="H163" s="30"/>
      <c r="I163" s="30"/>
      <c r="J163" s="30"/>
      <c r="K163" s="30"/>
      <c r="L163" s="28"/>
    </row>
    <row r="164" spans="1:12" x14ac:dyDescent="0.25">
      <c r="A164" s="27" t="s">
        <v>17</v>
      </c>
      <c r="B164" s="28" t="s">
        <v>37</v>
      </c>
      <c r="C164" s="27" t="s">
        <v>38</v>
      </c>
      <c r="D164" s="29"/>
      <c r="E164" s="30">
        <f t="shared" ref="E164:G164" si="30">+E82+E102+E122</f>
      </c>
      <c r="F164" s="30">
        <f t="shared" si="30"/>
      </c>
      <c r="G164" s="30">
        <f t="shared" si="30"/>
      </c>
      <c r="H164" s="30"/>
      <c r="I164" s="30"/>
      <c r="J164" s="30"/>
      <c r="K164" s="30"/>
      <c r="L164" s="28"/>
    </row>
    <row r="165" spans="1:12" x14ac:dyDescent="0.25">
      <c r="A165" s="27" t="s">
        <v>17</v>
      </c>
      <c r="B165" s="28" t="s">
        <v>39</v>
      </c>
      <c r="C165" s="27" t="s">
        <v>40</v>
      </c>
      <c r="D165" s="29"/>
      <c r="E165" s="30">
        <f t="shared" ref="E165:G165" si="31">+E83+E103+E123</f>
      </c>
      <c r="F165" s="30">
        <f t="shared" si="31"/>
      </c>
      <c r="G165" s="30">
        <f t="shared" si="31"/>
      </c>
      <c r="H165" s="30"/>
      <c r="I165" s="30"/>
      <c r="J165" s="30"/>
      <c r="K165" s="30"/>
      <c r="L165" s="28"/>
    </row>
    <row r="166" spans="1:12" x14ac:dyDescent="0.25">
      <c r="A166" s="27" t="s">
        <v>17</v>
      </c>
      <c r="B166" s="28" t="s">
        <v>41</v>
      </c>
      <c r="C166" s="27" t="s">
        <v>30</v>
      </c>
      <c r="D166" s="29"/>
      <c r="E166" s="30">
        <f t="shared" ref="E166:G166" si="32">+E84+E104+E124</f>
      </c>
      <c r="F166" s="30">
        <f t="shared" si="32"/>
      </c>
      <c r="G166" s="30">
        <f t="shared" si="32"/>
      </c>
      <c r="H166" s="30"/>
      <c r="I166" s="30"/>
      <c r="J166" s="30"/>
      <c r="K166" s="30"/>
      <c r="L166" s="28"/>
    </row>
    <row r="167" spans="1:12" x14ac:dyDescent="0.25">
      <c r="A167" s="27" t="s">
        <v>17</v>
      </c>
      <c r="B167" s="28" t="s">
        <v>42</v>
      </c>
      <c r="C167" s="27" t="s">
        <v>38</v>
      </c>
      <c r="D167" s="29"/>
      <c r="E167" s="30">
        <f t="shared" ref="E167:G167" si="33">+E85+E105+E125</f>
      </c>
      <c r="F167" s="30">
        <f t="shared" si="33"/>
      </c>
      <c r="G167" s="30">
        <f t="shared" si="33"/>
      </c>
      <c r="H167" s="30"/>
      <c r="I167" s="30"/>
      <c r="J167" s="30"/>
      <c r="K167" s="30"/>
      <c r="L167" s="28"/>
    </row>
    <row r="168" spans="1:12" x14ac:dyDescent="0.25">
      <c r="A168" s="27" t="s">
        <v>17</v>
      </c>
      <c r="B168" s="28" t="s">
        <v>43</v>
      </c>
      <c r="C168" s="27" t="s">
        <v>38</v>
      </c>
      <c r="D168" s="29"/>
      <c r="E168" s="30">
        <f t="shared" ref="E168:G168" si="34">+E86+E106+E126</f>
      </c>
      <c r="F168" s="30">
        <f t="shared" si="34"/>
      </c>
      <c r="G168" s="30">
        <f t="shared" si="34"/>
      </c>
      <c r="H168" s="30"/>
      <c r="I168" s="30"/>
      <c r="J168" s="30"/>
      <c r="K168" s="30"/>
      <c r="L168" s="28"/>
    </row>
    <row r="169" spans="1:12" x14ac:dyDescent="0.25">
      <c r="A169" s="27" t="s">
        <v>17</v>
      </c>
      <c r="B169" s="28" t="s">
        <v>44</v>
      </c>
      <c r="C169" s="27" t="s">
        <v>38</v>
      </c>
      <c r="D169" s="29"/>
      <c r="E169" s="30">
        <f t="shared" ref="E169:G169" si="35">+E87+E107+E127</f>
      </c>
      <c r="F169" s="30">
        <f t="shared" si="35"/>
      </c>
      <c r="G169" s="30">
        <f t="shared" si="35"/>
      </c>
      <c r="H169" s="30"/>
      <c r="I169" s="30"/>
      <c r="J169" s="30"/>
      <c r="K169" s="30"/>
      <c r="L169" s="28"/>
    </row>
    <row r="170" spans="1:12" x14ac:dyDescent="0.25">
      <c r="A170" s="36" t="s">
        <v>17</v>
      </c>
      <c r="B170" s="37" t="s">
        <v>45</v>
      </c>
      <c r="C170" s="36" t="s">
        <v>46</v>
      </c>
      <c r="D170" s="39"/>
      <c r="E170" s="38">
        <f t="shared" ref="E170:G170" si="36">+E88+E108+E128</f>
      </c>
      <c r="F170" s="38">
        <f t="shared" si="36"/>
      </c>
      <c r="G170" s="38">
        <f t="shared" si="36"/>
      </c>
      <c r="H170" s="38"/>
      <c r="I170" s="38"/>
      <c r="J170" s="38"/>
      <c r="K170" s="38"/>
      <c r="L170" s="37"/>
    </row>
  </sheetData>
  <mergeCells count="16">
    <mergeCell ref="A2:L2"/>
    <mergeCell ref="A3:L3"/>
    <mergeCell ref="E4:H4"/>
    <mergeCell ref="I4:K4"/>
    <mergeCell ref="A4:A6"/>
    <mergeCell ref="B4:B6"/>
    <mergeCell ref="C4:C6"/>
    <mergeCell ref="D4:D6"/>
    <mergeCell ref="E5:H5"/>
    <mergeCell ref="I5:K5"/>
    <mergeCell ref="L4:L5"/>
    <mergeCell ref="B28:C28"/>
    <mergeCell ref="B48:C48"/>
    <mergeCell ref="B69:C69"/>
    <mergeCell ref="B89:C89"/>
    <mergeCell ref="B109:C109"/>
  </mergeCells>
  <pageMargins left="0.7" right="0.7" top="0.75" bottom="0.75" header="0.3" footer="0.3"/>
  <pageSetup paperSize="9" orientation="portrait" horizontalDpi="4294967295" verticalDpi="200" scale="47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 KL </vt:lpstr>
      <vt:lpstr>mẫu 2 TH thiet hai chinh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THANH BINH</dc:creator>
  <cp:lastModifiedBy>Nguyên Trang</cp:lastModifiedBy>
  <cp:lastPrinted>2026-06-13T03:39:57Z</cp:lastPrinted>
  <dcterms:created xsi:type="dcterms:W3CDTF">2024-05-10T01:22:04Z</dcterms:created>
  <dcterms:modified xsi:type="dcterms:W3CDTF">2026-10-07T07:01:49Z</dcterms:modified>
</cp:coreProperties>
</file>